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OTAIP 2024\FEBERERO\"/>
    </mc:Choice>
  </mc:AlternateContent>
  <bookViews>
    <workbookView xWindow="0" yWindow="0" windowWidth="28800" windowHeight="12330" activeTab="1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68" i="2" l="1"/>
  <c r="N74" i="2"/>
  <c r="N78" i="2"/>
  <c r="N79" i="2"/>
  <c r="N80" i="2"/>
  <c r="N86" i="2"/>
  <c r="N90" i="2"/>
  <c r="N91" i="2"/>
  <c r="N92" i="2"/>
  <c r="L76" i="2"/>
  <c r="L77" i="2"/>
  <c r="L78" i="2"/>
  <c r="L88" i="2"/>
  <c r="L89" i="2"/>
  <c r="L90" i="2"/>
  <c r="L91" i="2"/>
  <c r="K75" i="2"/>
  <c r="K76" i="2"/>
  <c r="K77" i="2"/>
  <c r="K86" i="2"/>
  <c r="K87" i="2"/>
  <c r="K88" i="2"/>
  <c r="K89" i="2"/>
  <c r="K91" i="2"/>
  <c r="H91" i="2"/>
  <c r="H92" i="2"/>
  <c r="H93" i="2"/>
  <c r="F91" i="2"/>
  <c r="F92" i="2"/>
  <c r="L92" i="2" s="1"/>
  <c r="F93" i="2"/>
  <c r="N93" i="2" s="1"/>
  <c r="H68" i="2"/>
  <c r="H69" i="2"/>
  <c r="H70" i="2"/>
  <c r="H71" i="2"/>
  <c r="H72" i="2"/>
  <c r="H73" i="2"/>
  <c r="H74" i="2"/>
  <c r="K74" i="2" s="1"/>
  <c r="H75" i="2"/>
  <c r="H76" i="2"/>
  <c r="H77" i="2"/>
  <c r="H78" i="2"/>
  <c r="K78" i="2" s="1"/>
  <c r="H79" i="2"/>
  <c r="H80" i="2"/>
  <c r="H81" i="2"/>
  <c r="H82" i="2"/>
  <c r="H83" i="2"/>
  <c r="H84" i="2"/>
  <c r="H85" i="2"/>
  <c r="H86" i="2"/>
  <c r="H87" i="2"/>
  <c r="H88" i="2"/>
  <c r="H89" i="2"/>
  <c r="H90" i="2"/>
  <c r="K90" i="2" s="1"/>
  <c r="F68" i="2"/>
  <c r="L68" i="2" s="1"/>
  <c r="F69" i="2"/>
  <c r="N69" i="2" s="1"/>
  <c r="F70" i="2"/>
  <c r="N70" i="2" s="1"/>
  <c r="F71" i="2"/>
  <c r="N71" i="2" s="1"/>
  <c r="F72" i="2"/>
  <c r="N72" i="2" s="1"/>
  <c r="F73" i="2"/>
  <c r="N73" i="2" s="1"/>
  <c r="F74" i="2"/>
  <c r="L74" i="2" s="1"/>
  <c r="F75" i="2"/>
  <c r="N75" i="2" s="1"/>
  <c r="F76" i="2"/>
  <c r="N76" i="2" s="1"/>
  <c r="F77" i="2"/>
  <c r="N77" i="2" s="1"/>
  <c r="F78" i="2"/>
  <c r="F79" i="2"/>
  <c r="L79" i="2" s="1"/>
  <c r="F80" i="2"/>
  <c r="L80" i="2" s="1"/>
  <c r="F81" i="2"/>
  <c r="N81" i="2" s="1"/>
  <c r="F82" i="2"/>
  <c r="N82" i="2" s="1"/>
  <c r="F83" i="2"/>
  <c r="N83" i="2" s="1"/>
  <c r="F84" i="2"/>
  <c r="N84" i="2" s="1"/>
  <c r="F85" i="2"/>
  <c r="N85" i="2" s="1"/>
  <c r="F86" i="2"/>
  <c r="L86" i="2" s="1"/>
  <c r="F87" i="2"/>
  <c r="N87" i="2" s="1"/>
  <c r="F88" i="2"/>
  <c r="N88" i="2" s="1"/>
  <c r="F89" i="2"/>
  <c r="N89" i="2" s="1"/>
  <c r="F90" i="2"/>
  <c r="H64" i="2"/>
  <c r="H65" i="2"/>
  <c r="H66" i="2"/>
  <c r="H67" i="2"/>
  <c r="F64" i="2"/>
  <c r="N64" i="2" s="1"/>
  <c r="F65" i="2"/>
  <c r="F66" i="2"/>
  <c r="N66" i="2" s="1"/>
  <c r="F67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F44" i="2"/>
  <c r="N44" i="2" s="1"/>
  <c r="F45" i="2"/>
  <c r="N45" i="2" s="1"/>
  <c r="F46" i="2"/>
  <c r="N46" i="2" s="1"/>
  <c r="F47" i="2"/>
  <c r="N47" i="2" s="1"/>
  <c r="F48" i="2"/>
  <c r="L48" i="2" s="1"/>
  <c r="F49" i="2"/>
  <c r="F50" i="2"/>
  <c r="F51" i="2"/>
  <c r="F52" i="2"/>
  <c r="F53" i="2"/>
  <c r="L53" i="2" s="1"/>
  <c r="F54" i="2"/>
  <c r="N54" i="2" s="1"/>
  <c r="F55" i="2"/>
  <c r="N55" i="2" s="1"/>
  <c r="F56" i="2"/>
  <c r="N56" i="2" s="1"/>
  <c r="F57" i="2"/>
  <c r="N57" i="2" s="1"/>
  <c r="F58" i="2"/>
  <c r="N58" i="2" s="1"/>
  <c r="F59" i="2"/>
  <c r="L59" i="2" s="1"/>
  <c r="F60" i="2"/>
  <c r="L60" i="2" s="1"/>
  <c r="F61" i="2"/>
  <c r="F62" i="2"/>
  <c r="F63" i="2"/>
  <c r="H43" i="2"/>
  <c r="H42" i="2"/>
  <c r="H41" i="2"/>
  <c r="H40" i="2"/>
  <c r="H39" i="2"/>
  <c r="H38" i="2"/>
  <c r="H37" i="2"/>
  <c r="H36" i="2"/>
  <c r="F36" i="2"/>
  <c r="N36" i="2" s="1"/>
  <c r="F37" i="2"/>
  <c r="L37" i="2" s="1"/>
  <c r="F38" i="2"/>
  <c r="N38" i="2" s="1"/>
  <c r="F39" i="2"/>
  <c r="N39" i="2" s="1"/>
  <c r="F40" i="2"/>
  <c r="L40" i="2" s="1"/>
  <c r="F41" i="2"/>
  <c r="N41" i="2" s="1"/>
  <c r="F42" i="2"/>
  <c r="L42" i="2" s="1"/>
  <c r="F43" i="2"/>
  <c r="L43" i="2" s="1"/>
  <c r="F16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15" i="2"/>
  <c r="F15" i="2"/>
  <c r="F17" i="2"/>
  <c r="L17" i="2" s="1"/>
  <c r="F18" i="2"/>
  <c r="L18" i="2" s="1"/>
  <c r="F19" i="2"/>
  <c r="K19" i="2" s="1"/>
  <c r="F20" i="2"/>
  <c r="F21" i="2"/>
  <c r="N21" i="2" s="1"/>
  <c r="F22" i="2"/>
  <c r="N22" i="2" s="1"/>
  <c r="F23" i="2"/>
  <c r="F24" i="2"/>
  <c r="N24" i="2" s="1"/>
  <c r="F25" i="2"/>
  <c r="N25" i="2" s="1"/>
  <c r="F26" i="2"/>
  <c r="L26" i="2" s="1"/>
  <c r="F27" i="2"/>
  <c r="N27" i="2" s="1"/>
  <c r="F28" i="2"/>
  <c r="L28" i="2" s="1"/>
  <c r="F29" i="2"/>
  <c r="L29" i="2" s="1"/>
  <c r="F30" i="2"/>
  <c r="L30" i="2" s="1"/>
  <c r="F31" i="2"/>
  <c r="K31" i="2" s="1"/>
  <c r="F32" i="2"/>
  <c r="F33" i="2"/>
  <c r="N33" i="2" s="1"/>
  <c r="F34" i="2"/>
  <c r="F35" i="2"/>
  <c r="L35" i="2" s="1"/>
  <c r="F3" i="2"/>
  <c r="N3" i="2" s="1"/>
  <c r="F4" i="2"/>
  <c r="N4" i="2" s="1"/>
  <c r="F5" i="2"/>
  <c r="N5" i="2" s="1"/>
  <c r="F6" i="2"/>
  <c r="N6" i="2" s="1"/>
  <c r="F7" i="2"/>
  <c r="N7" i="2" s="1"/>
  <c r="F8" i="2"/>
  <c r="N8" i="2" s="1"/>
  <c r="F9" i="2"/>
  <c r="N9" i="2" s="1"/>
  <c r="F10" i="2"/>
  <c r="N10" i="2" s="1"/>
  <c r="F11" i="2"/>
  <c r="L11" i="2" s="1"/>
  <c r="F12" i="2"/>
  <c r="L12" i="2" s="1"/>
  <c r="F13" i="2"/>
  <c r="N13" i="2" s="1"/>
  <c r="F14" i="2"/>
  <c r="N14" i="2" s="1"/>
  <c r="F2" i="2"/>
  <c r="L2" i="2" s="1"/>
  <c r="K85" i="2" l="1"/>
  <c r="K73" i="2"/>
  <c r="L87" i="2"/>
  <c r="L75" i="2"/>
  <c r="K84" i="2"/>
  <c r="K72" i="2"/>
  <c r="K83" i="2"/>
  <c r="K71" i="2"/>
  <c r="L85" i="2"/>
  <c r="L73" i="2"/>
  <c r="K82" i="2"/>
  <c r="K70" i="2"/>
  <c r="L84" i="2"/>
  <c r="L72" i="2"/>
  <c r="K93" i="2"/>
  <c r="K81" i="2"/>
  <c r="K69" i="2"/>
  <c r="L83" i="2"/>
  <c r="L71" i="2"/>
  <c r="K92" i="2"/>
  <c r="K80" i="2"/>
  <c r="K68" i="2"/>
  <c r="L82" i="2"/>
  <c r="L70" i="2"/>
  <c r="K79" i="2"/>
  <c r="L93" i="2"/>
  <c r="L81" i="2"/>
  <c r="L69" i="2"/>
  <c r="K65" i="2"/>
  <c r="K48" i="2"/>
  <c r="K63" i="2"/>
  <c r="K51" i="2"/>
  <c r="K62" i="2"/>
  <c r="K50" i="2"/>
  <c r="K67" i="2"/>
  <c r="L56" i="2"/>
  <c r="K54" i="2"/>
  <c r="N65" i="2"/>
  <c r="K58" i="2"/>
  <c r="K46" i="2"/>
  <c r="K23" i="2"/>
  <c r="K52" i="2"/>
  <c r="L57" i="2"/>
  <c r="L55" i="2"/>
  <c r="L47" i="2"/>
  <c r="L46" i="2"/>
  <c r="K60" i="2"/>
  <c r="L45" i="2"/>
  <c r="K59" i="2"/>
  <c r="L44" i="2"/>
  <c r="K53" i="2"/>
  <c r="N59" i="2"/>
  <c r="K47" i="2"/>
  <c r="N53" i="2"/>
  <c r="K61" i="2"/>
  <c r="K49" i="2"/>
  <c r="L58" i="2"/>
  <c r="N52" i="2"/>
  <c r="K57" i="2"/>
  <c r="K45" i="2"/>
  <c r="L54" i="2"/>
  <c r="N63" i="2"/>
  <c r="N51" i="2"/>
  <c r="K56" i="2"/>
  <c r="K44" i="2"/>
  <c r="N62" i="2"/>
  <c r="N50" i="2"/>
  <c r="K55" i="2"/>
  <c r="L65" i="2"/>
  <c r="L52" i="2"/>
  <c r="N61" i="2"/>
  <c r="N49" i="2"/>
  <c r="L63" i="2"/>
  <c r="L51" i="2"/>
  <c r="N60" i="2"/>
  <c r="N48" i="2"/>
  <c r="L50" i="2"/>
  <c r="L61" i="2"/>
  <c r="L49" i="2"/>
  <c r="L62" i="2"/>
  <c r="K15" i="2"/>
  <c r="L67" i="2"/>
  <c r="N67" i="2"/>
  <c r="K66" i="2"/>
  <c r="L66" i="2"/>
  <c r="K64" i="2"/>
  <c r="L64" i="2"/>
  <c r="L38" i="2"/>
  <c r="K32" i="2"/>
  <c r="K20" i="2"/>
  <c r="L41" i="2"/>
  <c r="K26" i="2"/>
  <c r="N30" i="2"/>
  <c r="K28" i="2"/>
  <c r="N40" i="2"/>
  <c r="K33" i="2"/>
  <c r="K18" i="2"/>
  <c r="K29" i="2"/>
  <c r="N31" i="2"/>
  <c r="K36" i="2"/>
  <c r="N37" i="2"/>
  <c r="K27" i="2"/>
  <c r="N19" i="2"/>
  <c r="K37" i="2"/>
  <c r="L39" i="2"/>
  <c r="N18" i="2"/>
  <c r="L3" i="2"/>
  <c r="K17" i="2"/>
  <c r="N17" i="2"/>
  <c r="L15" i="2"/>
  <c r="K42" i="2"/>
  <c r="N43" i="2"/>
  <c r="N2" i="2"/>
  <c r="L14" i="2"/>
  <c r="K16" i="2"/>
  <c r="L27" i="2"/>
  <c r="N42" i="2"/>
  <c r="L36" i="2"/>
  <c r="K34" i="2"/>
  <c r="K43" i="2"/>
  <c r="K30" i="2"/>
  <c r="L25" i="2"/>
  <c r="N34" i="2"/>
  <c r="K39" i="2"/>
  <c r="N35" i="2"/>
  <c r="N20" i="2"/>
  <c r="L10" i="2"/>
  <c r="K25" i="2"/>
  <c r="L34" i="2"/>
  <c r="L22" i="2"/>
  <c r="N29" i="2"/>
  <c r="N15" i="2"/>
  <c r="K38" i="2"/>
  <c r="N11" i="2"/>
  <c r="N16" i="2"/>
  <c r="L9" i="2"/>
  <c r="K24" i="2"/>
  <c r="L33" i="2"/>
  <c r="L21" i="2"/>
  <c r="N28" i="2"/>
  <c r="L13" i="2"/>
  <c r="L23" i="2"/>
  <c r="L8" i="2"/>
  <c r="K35" i="2"/>
  <c r="L32" i="2"/>
  <c r="L20" i="2"/>
  <c r="N12" i="2"/>
  <c r="L7" i="2"/>
  <c r="K22" i="2"/>
  <c r="L31" i="2"/>
  <c r="L19" i="2"/>
  <c r="K40" i="2"/>
  <c r="L24" i="2"/>
  <c r="L6" i="2"/>
  <c r="K21" i="2"/>
  <c r="K41" i="2"/>
  <c r="L5" i="2"/>
  <c r="L4" i="2"/>
  <c r="L16" i="2"/>
</calcChain>
</file>

<file path=xl/sharedStrings.xml><?xml version="1.0" encoding="utf-8"?>
<sst xmlns="http://schemas.openxmlformats.org/spreadsheetml/2006/main" count="498" uniqueCount="210">
  <si>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</si>
  <si>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</si>
  <si>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</si>
  <si>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</si>
  <si>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</si>
  <si>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</si>
  <si>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</si>
  <si>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</si>
  <si>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</si>
  <si>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</si>
  <si>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</si>
  <si>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</si>
  <si>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</si>
  <si>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</si>
  <si>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</si>
  <si>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0.00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</si>
  <si>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</si>
  <si>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</si>
  <si>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</si>
  <si>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</si>
  <si>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</si>
  <si>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</si>
  <si>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</si>
  <si>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</si>
  <si>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</si>
  <si>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</si>
  <si>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</si>
  <si>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</si>
  <si>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</si>
  <si>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</si>
  <si>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</si>
  <si>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</si>
  <si>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</si>
  <si>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</si>
  <si>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</si>
  <si>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</si>
  <si>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</si>
  <si>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</si>
  <si>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</si>
  <si>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</si>
  <si>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</si>
  <si>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</si>
  <si>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</si>
  <si>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</si>
  <si>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Gerencia</t>
  </si>
  <si>
    <t>Christian Xavier Moyón Gómez</t>
  </si>
  <si>
    <t>christian.moyong@epmapapal.gob.ec</t>
  </si>
  <si>
    <t>(03) 2105 025</t>
  </si>
  <si>
    <t>1.3.01.20</t>
  </si>
  <si>
    <t>1.3.01.21</t>
  </si>
  <si>
    <t>1.3.01.35</t>
  </si>
  <si>
    <t>1.3.01.99.01</t>
  </si>
  <si>
    <t>1.3.01.99.02</t>
  </si>
  <si>
    <t>1.4.02.06</t>
  </si>
  <si>
    <t>1.4.02.07</t>
  </si>
  <si>
    <t>1.4.03.01</t>
  </si>
  <si>
    <t>1.4.03.03</t>
  </si>
  <si>
    <t>1.4.03.99.01</t>
  </si>
  <si>
    <t>1.7.03.01</t>
  </si>
  <si>
    <t>1.7.04.02</t>
  </si>
  <si>
    <t>1.9.04.99.03</t>
  </si>
  <si>
    <t>5.1.01.05</t>
  </si>
  <si>
    <t>INGRESOS</t>
  </si>
  <si>
    <t>Conexión y reconexión de alcantarillado y saneamiento</t>
  </si>
  <si>
    <t>Conexión y reconexión del servicio de agua potable</t>
  </si>
  <si>
    <t>Tasa por administración 10% basura</t>
  </si>
  <si>
    <t>Administrativo</t>
  </si>
  <si>
    <t>Certificados y formularios</t>
  </si>
  <si>
    <t>Materiales y accesorios de instalaciones de agua potable</t>
  </si>
  <si>
    <t>Materiales y accesorios de alcnatarillado y canalización</t>
  </si>
  <si>
    <t>Agua potable</t>
  </si>
  <si>
    <t>Alcantarillado Sanitario</t>
  </si>
  <si>
    <t>Alcantarillado Pluvial</t>
  </si>
  <si>
    <t>Tributaria</t>
  </si>
  <si>
    <t>Infracción a ordenanzas municipales</t>
  </si>
  <si>
    <t>Otros ingresos</t>
  </si>
  <si>
    <t>EGRESOS CORRIENTES</t>
  </si>
  <si>
    <t>2000</t>
  </si>
  <si>
    <t>16000</t>
  </si>
  <si>
    <t>0</t>
  </si>
  <si>
    <t>347.88</t>
  </si>
  <si>
    <t>1438.48</t>
  </si>
  <si>
    <t>5.1.02.03</t>
  </si>
  <si>
    <t>5.1.02.04</t>
  </si>
  <si>
    <t>5.1.06.01</t>
  </si>
  <si>
    <t>5.1.06.02</t>
  </si>
  <si>
    <t>5.1.07.07</t>
  </si>
  <si>
    <t>5.3.01.04</t>
  </si>
  <si>
    <t>5.3.01.05</t>
  </si>
  <si>
    <t>5.3.02.04</t>
  </si>
  <si>
    <t>5.3.02.07</t>
  </si>
  <si>
    <t>5.3.02.28</t>
  </si>
  <si>
    <t>5.3.02.49</t>
  </si>
  <si>
    <t>5.3.03.01</t>
  </si>
  <si>
    <t>5.3.03.03</t>
  </si>
  <si>
    <t>5.3.04.02</t>
  </si>
  <si>
    <t>5.3.06.02</t>
  </si>
  <si>
    <t>5.3.06.06</t>
  </si>
  <si>
    <t>5.3.06.12</t>
  </si>
  <si>
    <t>5.3.07.02</t>
  </si>
  <si>
    <t>5.3.07.04</t>
  </si>
  <si>
    <t>5.3.08.02</t>
  </si>
  <si>
    <t>Decimo tercer sueldo</t>
  </si>
  <si>
    <t>Decimo cuarto sueldo</t>
  </si>
  <si>
    <t>Aporte Patronal</t>
  </si>
  <si>
    <t>Fondo de reserva</t>
  </si>
  <si>
    <t>Compensacion por vacaciones no gozadas por cesación</t>
  </si>
  <si>
    <t>Energía Electrica</t>
  </si>
  <si>
    <t>Telecomunicaciones</t>
  </si>
  <si>
    <t>Edición, Impresión, reproducción y publicaciones</t>
  </si>
  <si>
    <t>Difusión, información y publicidad</t>
  </si>
  <si>
    <t>Servicios de provisión de dispositivos electrónicos y</t>
  </si>
  <si>
    <t>Evento públicos promocionales</t>
  </si>
  <si>
    <t>Pasajes al interior</t>
  </si>
  <si>
    <t>Viáticos y subsistencias en el interior</t>
  </si>
  <si>
    <t>Edificios Locales y residencias</t>
  </si>
  <si>
    <t>Servicio de auditoria</t>
  </si>
  <si>
    <t>Honorarios por contratos civiles de servicio</t>
  </si>
  <si>
    <t>Capacitación a servidores públicos</t>
  </si>
  <si>
    <t>Arrendamiento y licencias de uso de paquetes</t>
  </si>
  <si>
    <t>Mantenimiento y Reparación de equispos y sistemas</t>
  </si>
  <si>
    <t>vestuario, lencería y prendas de protección</t>
  </si>
  <si>
    <t>5.3.08.04</t>
  </si>
  <si>
    <t>5.3.08.05</t>
  </si>
  <si>
    <t>5.3.08.07</t>
  </si>
  <si>
    <t>5.7.01.02</t>
  </si>
  <si>
    <t>5.7.01.04</t>
  </si>
  <si>
    <t>5.7.02.01</t>
  </si>
  <si>
    <t>5.7.02.03</t>
  </si>
  <si>
    <t>5.8.01.01</t>
  </si>
  <si>
    <t>Materiales de oficina</t>
  </si>
  <si>
    <t>Materiales de aseo</t>
  </si>
  <si>
    <t>Materiales de impresión, fotografía, reproducción</t>
  </si>
  <si>
    <t>tasas generales</t>
  </si>
  <si>
    <t>Contribuciones Especiales de mejora</t>
  </si>
  <si>
    <t>Seguros</t>
  </si>
  <si>
    <t>Comisiones Bancarias</t>
  </si>
  <si>
    <t>Al Gobierno Central</t>
  </si>
  <si>
    <t>6.1.01.05</t>
  </si>
  <si>
    <t>6.1.01.06</t>
  </si>
  <si>
    <t>6.1.02.03</t>
  </si>
  <si>
    <t>6.1.02.04</t>
  </si>
  <si>
    <t>6.1.03.03</t>
  </si>
  <si>
    <t>6.1.06.01</t>
  </si>
  <si>
    <t>6.1.06.02</t>
  </si>
  <si>
    <t>6.3.01.05</t>
  </si>
  <si>
    <t>6.3.02.03</t>
  </si>
  <si>
    <t>6.3.02.55</t>
  </si>
  <si>
    <t>6.3.03.01</t>
  </si>
  <si>
    <t>6.3.03.03</t>
  </si>
  <si>
    <t>6.3.04.04</t>
  </si>
  <si>
    <t>6.3.04.05</t>
  </si>
  <si>
    <t>6.3.04.06</t>
  </si>
  <si>
    <t>6.3.06.09</t>
  </si>
  <si>
    <t>6.3.08.02</t>
  </si>
  <si>
    <t>6.3.08.03</t>
  </si>
  <si>
    <t>6.3.08.05</t>
  </si>
  <si>
    <t>6.3.08.11</t>
  </si>
  <si>
    <t>Salarios unificados</t>
  </si>
  <si>
    <t>Alimentación</t>
  </si>
  <si>
    <t>Alamacenamientos, embalaje y envase</t>
  </si>
  <si>
    <t>Combustibles</t>
  </si>
  <si>
    <t>Via´ticos y subsistencais en el interior</t>
  </si>
  <si>
    <t>Maquinarias y equipos</t>
  </si>
  <si>
    <t>Vehiculos</t>
  </si>
  <si>
    <t>Herramientas</t>
  </si>
  <si>
    <t>Investigaciones profesionales y analisis de labaratorio</t>
  </si>
  <si>
    <t>Vestuario, lenceria y prendas de protección</t>
  </si>
  <si>
    <t>Materiales de construccion, electricos, plomeria</t>
  </si>
  <si>
    <t>EGRESOS DE PRODUCCION</t>
  </si>
  <si>
    <t>lubricantes</t>
  </si>
  <si>
    <t>6.3.08.13</t>
  </si>
  <si>
    <t>6.3.10.05</t>
  </si>
  <si>
    <t>6.3.14.06</t>
  </si>
  <si>
    <t>6.7.01.02</t>
  </si>
  <si>
    <t>Repuestos y accesorios</t>
  </si>
  <si>
    <t>Quimicos</t>
  </si>
  <si>
    <t>Tasas Generales</t>
  </si>
  <si>
    <t>7.1.01.05</t>
  </si>
  <si>
    <t>7.1.01.06</t>
  </si>
  <si>
    <t>7.1.02.03</t>
  </si>
  <si>
    <t>7.1.02.04</t>
  </si>
  <si>
    <t>7.1.02.09</t>
  </si>
  <si>
    <t>7.1.06.01</t>
  </si>
  <si>
    <t>7.1.06.02</t>
  </si>
  <si>
    <t>7.3.02.55</t>
  </si>
  <si>
    <t>7.3.03.01</t>
  </si>
  <si>
    <t>7.3.03.03</t>
  </si>
  <si>
    <t>7.3.04.05</t>
  </si>
  <si>
    <t>7.3.04.06</t>
  </si>
  <si>
    <t>7.3.05.04</t>
  </si>
  <si>
    <t>7.3.06.12</t>
  </si>
  <si>
    <t>7.3.07.01</t>
  </si>
  <si>
    <t>7.3.07.02</t>
  </si>
  <si>
    <t>7.3.08.02</t>
  </si>
  <si>
    <t>7.3.08.03</t>
  </si>
  <si>
    <t>7.3.08.11</t>
  </si>
  <si>
    <t>7.3.08.13</t>
  </si>
  <si>
    <t>7.3.14.06</t>
  </si>
  <si>
    <t>7.7.01.02</t>
  </si>
  <si>
    <t>8.4.01.04</t>
  </si>
  <si>
    <t>Horas extraordinarias y suplementarias</t>
  </si>
  <si>
    <t>Desarrollo de sistemas informaticos</t>
  </si>
  <si>
    <t>EGRESOS DE INVERSIÓN</t>
  </si>
  <si>
    <t>EGRESOS DE CAPITAL</t>
  </si>
  <si>
    <t>8.4.01.05</t>
  </si>
  <si>
    <t>8.4.01.07</t>
  </si>
  <si>
    <t>8.4.02.01</t>
  </si>
  <si>
    <t>Equipos y sistemas y paquetes informaticos</t>
  </si>
  <si>
    <t>Terrenos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</si>
</sst>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0" fontId="7" fillId="0" borderId="2" xfId="2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3" xfId="0" applyFont="1" applyBorder="1"/>
    <xf numFmtId="49" fontId="1" fillId="0" borderId="2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0" fontId="1" fillId="0" borderId="2" xfId="1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ian.moyong@epmapapal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workbookViewId="0">
      <selection activeCell="A90" sqref="A90"/>
    </sheetView>
  </sheetViews>
  <sheetFormatPr baseColWidth="10" defaultColWidth="14.42578125" defaultRowHeight="15" customHeight="1" x14ac:dyDescent="0.25"/>
  <cols>
    <col min="1" max="1" width="15.7109375" customWidth="1"/>
    <col min="2" max="2" width="27.5703125" customWidth="1"/>
    <col min="3" max="3" width="36" customWidth="1"/>
    <col min="4" max="4" width="15.85546875" customWidth="1"/>
    <col min="5" max="5" width="14.85546875" customWidth="1"/>
    <col min="6" max="6" width="13.140625" customWidth="1"/>
    <col min="7" max="7" width="16.140625" customWidth="1"/>
    <col min="8" max="8" width="17.28515625" customWidth="1"/>
    <col min="9" max="9" width="17.7109375" customWidth="1"/>
    <col min="10" max="10" width="19.85546875" customWidth="1"/>
    <col min="11" max="11" width="25.28515625" customWidth="1"/>
    <col min="12" max="12" width="24.140625" customWidth="1"/>
    <col min="13" max="13" width="22.285156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17" t="s">
        <v>2</v>
      </c>
      <c r="D1" s="17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7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s="19" t="s">
        <v>48</v>
      </c>
      <c r="B2" s="20" t="s">
        <v>62</v>
      </c>
      <c r="C2" s="21" t="s">
        <v>63</v>
      </c>
      <c r="D2" s="24" t="s">
        <v>77</v>
      </c>
      <c r="E2" s="25" t="s">
        <v>79</v>
      </c>
      <c r="F2" s="16">
        <f>+D2+E2</f>
        <v>2000</v>
      </c>
      <c r="G2" s="16" t="s">
        <v>15</v>
      </c>
      <c r="H2" s="26" t="s">
        <v>79</v>
      </c>
      <c r="I2" s="27" t="s">
        <v>80</v>
      </c>
      <c r="J2" s="25" t="s">
        <v>79</v>
      </c>
      <c r="K2" s="16" t="s">
        <v>79</v>
      </c>
      <c r="L2" s="16">
        <f>+F2-I2</f>
        <v>1652.12</v>
      </c>
      <c r="M2" s="16" t="s">
        <v>15</v>
      </c>
      <c r="N2" s="22">
        <f>+I2/F2</f>
        <v>0.17394000000000001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s="19" t="s">
        <v>49</v>
      </c>
      <c r="B3" s="20" t="s">
        <v>62</v>
      </c>
      <c r="C3" s="21" t="s">
        <v>64</v>
      </c>
      <c r="D3" s="24" t="s">
        <v>78</v>
      </c>
      <c r="E3" s="25" t="s">
        <v>79</v>
      </c>
      <c r="F3" s="16">
        <f t="shared" ref="F3:F62" si="0">+D3+E3</f>
        <v>16000</v>
      </c>
      <c r="G3" s="16" t="s">
        <v>15</v>
      </c>
      <c r="H3" s="26" t="s">
        <v>79</v>
      </c>
      <c r="I3" s="27" t="s">
        <v>81</v>
      </c>
      <c r="J3" s="25" t="s">
        <v>79</v>
      </c>
      <c r="K3" s="16" t="s">
        <v>79</v>
      </c>
      <c r="L3" s="16">
        <f t="shared" ref="L3:L14" si="1">+F3-I3</f>
        <v>14561.52</v>
      </c>
      <c r="M3" s="16" t="s">
        <v>15</v>
      </c>
      <c r="N3" s="22">
        <f t="shared" ref="N3:N66" si="2">+I3/F3</f>
        <v>8.9904999999999999E-2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9" t="s">
        <v>50</v>
      </c>
      <c r="B4" s="20" t="s">
        <v>62</v>
      </c>
      <c r="C4" s="21" t="s">
        <v>65</v>
      </c>
      <c r="D4" s="28">
        <v>6000</v>
      </c>
      <c r="E4" s="25" t="s">
        <v>79</v>
      </c>
      <c r="F4" s="16">
        <f t="shared" si="0"/>
        <v>6000</v>
      </c>
      <c r="G4" s="16" t="s">
        <v>15</v>
      </c>
      <c r="H4" s="26" t="s">
        <v>79</v>
      </c>
      <c r="I4" s="29">
        <v>471.85</v>
      </c>
      <c r="J4" s="25" t="s">
        <v>79</v>
      </c>
      <c r="K4" s="16" t="s">
        <v>79</v>
      </c>
      <c r="L4" s="16">
        <f t="shared" si="1"/>
        <v>5528.15</v>
      </c>
      <c r="M4" s="16" t="s">
        <v>15</v>
      </c>
      <c r="N4" s="22">
        <f t="shared" si="2"/>
        <v>7.8641666666666665E-2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9" t="s">
        <v>51</v>
      </c>
      <c r="B5" s="20" t="s">
        <v>62</v>
      </c>
      <c r="C5" s="21" t="s">
        <v>66</v>
      </c>
      <c r="D5" s="28">
        <v>248</v>
      </c>
      <c r="E5" s="25" t="s">
        <v>79</v>
      </c>
      <c r="F5" s="16">
        <f t="shared" si="0"/>
        <v>248</v>
      </c>
      <c r="G5" s="16" t="s">
        <v>15</v>
      </c>
      <c r="H5" s="26" t="s">
        <v>79</v>
      </c>
      <c r="I5" s="29">
        <v>43</v>
      </c>
      <c r="J5" s="25" t="s">
        <v>79</v>
      </c>
      <c r="K5" s="16" t="s">
        <v>79</v>
      </c>
      <c r="L5" s="16">
        <f t="shared" si="1"/>
        <v>205</v>
      </c>
      <c r="M5" s="16" t="s">
        <v>15</v>
      </c>
      <c r="N5" s="22">
        <f t="shared" si="2"/>
        <v>0.17338709677419356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9" t="s">
        <v>52</v>
      </c>
      <c r="B6" s="20" t="s">
        <v>62</v>
      </c>
      <c r="C6" s="21" t="s">
        <v>67</v>
      </c>
      <c r="D6" s="28">
        <v>11000</v>
      </c>
      <c r="E6" s="25" t="s">
        <v>79</v>
      </c>
      <c r="F6" s="16">
        <f t="shared" si="0"/>
        <v>11000</v>
      </c>
      <c r="G6" s="16" t="s">
        <v>15</v>
      </c>
      <c r="H6" s="26" t="s">
        <v>79</v>
      </c>
      <c r="I6" s="29">
        <v>1006.25</v>
      </c>
      <c r="J6" s="25" t="s">
        <v>79</v>
      </c>
      <c r="K6" s="16" t="s">
        <v>79</v>
      </c>
      <c r="L6" s="16">
        <f t="shared" si="1"/>
        <v>9993.75</v>
      </c>
      <c r="M6" s="16" t="s">
        <v>15</v>
      </c>
      <c r="N6" s="22">
        <f t="shared" si="2"/>
        <v>9.1477272727272727E-2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x14ac:dyDescent="0.25">
      <c r="A7" s="19" t="s">
        <v>53</v>
      </c>
      <c r="B7" s="20" t="s">
        <v>62</v>
      </c>
      <c r="C7" s="21" t="s">
        <v>68</v>
      </c>
      <c r="D7" s="28">
        <v>16000</v>
      </c>
      <c r="E7" s="25" t="s">
        <v>79</v>
      </c>
      <c r="F7" s="16">
        <f t="shared" si="0"/>
        <v>16000</v>
      </c>
      <c r="G7" s="16" t="s">
        <v>15</v>
      </c>
      <c r="H7" s="26" t="s">
        <v>79</v>
      </c>
      <c r="I7" s="29">
        <v>1079.3499999999999</v>
      </c>
      <c r="J7" s="25" t="s">
        <v>79</v>
      </c>
      <c r="K7" s="16" t="s">
        <v>79</v>
      </c>
      <c r="L7" s="16">
        <f t="shared" si="1"/>
        <v>14920.65</v>
      </c>
      <c r="M7" s="16" t="s">
        <v>15</v>
      </c>
      <c r="N7" s="22">
        <f t="shared" si="2"/>
        <v>6.7459374999999988E-2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x14ac:dyDescent="0.25">
      <c r="A8" s="19" t="s">
        <v>54</v>
      </c>
      <c r="B8" s="20" t="s">
        <v>62</v>
      </c>
      <c r="C8" s="21" t="s">
        <v>69</v>
      </c>
      <c r="D8" s="28">
        <v>5000</v>
      </c>
      <c r="E8" s="25" t="s">
        <v>79</v>
      </c>
      <c r="F8" s="16">
        <f t="shared" si="0"/>
        <v>5000</v>
      </c>
      <c r="G8" s="16" t="s">
        <v>15</v>
      </c>
      <c r="H8" s="26" t="s">
        <v>79</v>
      </c>
      <c r="I8" s="29">
        <v>857.71</v>
      </c>
      <c r="J8" s="25" t="s">
        <v>79</v>
      </c>
      <c r="K8" s="16" t="s">
        <v>79</v>
      </c>
      <c r="L8" s="16">
        <f t="shared" si="1"/>
        <v>4142.29</v>
      </c>
      <c r="M8" s="16" t="s">
        <v>15</v>
      </c>
      <c r="N8" s="22">
        <f t="shared" si="2"/>
        <v>0.171542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9" t="s">
        <v>55</v>
      </c>
      <c r="B9" s="20" t="s">
        <v>62</v>
      </c>
      <c r="C9" s="21" t="s">
        <v>70</v>
      </c>
      <c r="D9" s="28">
        <v>138000</v>
      </c>
      <c r="E9" s="25" t="s">
        <v>79</v>
      </c>
      <c r="F9" s="16">
        <f t="shared" si="0"/>
        <v>138000</v>
      </c>
      <c r="G9" s="16" t="s">
        <v>15</v>
      </c>
      <c r="H9" s="26" t="s">
        <v>79</v>
      </c>
      <c r="I9" s="29">
        <v>9146.26</v>
      </c>
      <c r="J9" s="25" t="s">
        <v>79</v>
      </c>
      <c r="K9" s="16" t="s">
        <v>79</v>
      </c>
      <c r="L9" s="16">
        <f t="shared" si="1"/>
        <v>128853.74</v>
      </c>
      <c r="M9" s="16" t="s">
        <v>15</v>
      </c>
      <c r="N9" s="22">
        <f t="shared" si="2"/>
        <v>6.6277246376811594E-2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9" t="s">
        <v>56</v>
      </c>
      <c r="B10" s="20" t="s">
        <v>62</v>
      </c>
      <c r="C10" s="21" t="s">
        <v>71</v>
      </c>
      <c r="D10" s="28">
        <v>50000</v>
      </c>
      <c r="E10" s="25" t="s">
        <v>79</v>
      </c>
      <c r="F10" s="16">
        <f t="shared" si="0"/>
        <v>50000</v>
      </c>
      <c r="G10" s="16" t="s">
        <v>15</v>
      </c>
      <c r="H10" s="26" t="s">
        <v>79</v>
      </c>
      <c r="I10" s="29">
        <v>3484.17</v>
      </c>
      <c r="J10" s="25" t="s">
        <v>79</v>
      </c>
      <c r="K10" s="16" t="s">
        <v>79</v>
      </c>
      <c r="L10" s="16">
        <f t="shared" si="1"/>
        <v>46515.83</v>
      </c>
      <c r="M10" s="16" t="s">
        <v>15</v>
      </c>
      <c r="N10" s="22">
        <f t="shared" si="2"/>
        <v>6.9683400000000006E-2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9" t="s">
        <v>57</v>
      </c>
      <c r="B11" s="20" t="s">
        <v>62</v>
      </c>
      <c r="C11" s="21" t="s">
        <v>72</v>
      </c>
      <c r="D11" s="28">
        <v>31000</v>
      </c>
      <c r="E11" s="25" t="s">
        <v>79</v>
      </c>
      <c r="F11" s="16">
        <f t="shared" si="0"/>
        <v>31000</v>
      </c>
      <c r="G11" s="16" t="s">
        <v>15</v>
      </c>
      <c r="H11" s="26" t="s">
        <v>79</v>
      </c>
      <c r="I11" s="29">
        <v>2249.9299999999998</v>
      </c>
      <c r="J11" s="25" t="s">
        <v>79</v>
      </c>
      <c r="K11" s="16" t="s">
        <v>79</v>
      </c>
      <c r="L11" s="16">
        <f t="shared" si="1"/>
        <v>28750.07</v>
      </c>
      <c r="M11" s="16" t="s">
        <v>15</v>
      </c>
      <c r="N11" s="22">
        <f t="shared" si="2"/>
        <v>7.2578387096774194E-2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9" t="s">
        <v>58</v>
      </c>
      <c r="B12" s="20" t="s">
        <v>62</v>
      </c>
      <c r="C12" s="21" t="s">
        <v>73</v>
      </c>
      <c r="D12" s="28">
        <v>4000</v>
      </c>
      <c r="E12" s="25" t="s">
        <v>79</v>
      </c>
      <c r="F12" s="16">
        <f t="shared" si="0"/>
        <v>4000</v>
      </c>
      <c r="G12" s="16" t="s">
        <v>15</v>
      </c>
      <c r="H12" s="26" t="s">
        <v>79</v>
      </c>
      <c r="I12" s="29">
        <v>299.26</v>
      </c>
      <c r="J12" s="25" t="s">
        <v>79</v>
      </c>
      <c r="K12" s="16" t="s">
        <v>79</v>
      </c>
      <c r="L12" s="16">
        <f t="shared" si="1"/>
        <v>3700.74</v>
      </c>
      <c r="M12" s="16" t="s">
        <v>15</v>
      </c>
      <c r="N12" s="22">
        <f t="shared" si="2"/>
        <v>7.4814999999999993E-2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9" t="s">
        <v>59</v>
      </c>
      <c r="B13" s="20" t="s">
        <v>62</v>
      </c>
      <c r="C13" s="21" t="s">
        <v>74</v>
      </c>
      <c r="D13" s="28">
        <v>5000</v>
      </c>
      <c r="E13" s="25" t="s">
        <v>79</v>
      </c>
      <c r="F13" s="16">
        <f t="shared" si="0"/>
        <v>5000</v>
      </c>
      <c r="G13" s="16" t="s">
        <v>15</v>
      </c>
      <c r="H13" s="26" t="s">
        <v>79</v>
      </c>
      <c r="I13" s="29">
        <v>0</v>
      </c>
      <c r="J13" s="25" t="s">
        <v>79</v>
      </c>
      <c r="K13" s="16" t="s">
        <v>79</v>
      </c>
      <c r="L13" s="16">
        <f t="shared" si="1"/>
        <v>5000</v>
      </c>
      <c r="M13" s="16" t="s">
        <v>15</v>
      </c>
      <c r="N13" s="22">
        <f t="shared" si="2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9" t="s">
        <v>60</v>
      </c>
      <c r="B14" s="20" t="s">
        <v>62</v>
      </c>
      <c r="C14" s="21" t="s">
        <v>75</v>
      </c>
      <c r="D14" s="28">
        <v>1000</v>
      </c>
      <c r="E14" s="25" t="s">
        <v>79</v>
      </c>
      <c r="F14" s="16">
        <f t="shared" si="0"/>
        <v>1000</v>
      </c>
      <c r="G14" s="16" t="s">
        <v>15</v>
      </c>
      <c r="H14" s="26" t="s">
        <v>79</v>
      </c>
      <c r="I14" s="29">
        <v>7.92</v>
      </c>
      <c r="J14" s="25" t="s">
        <v>79</v>
      </c>
      <c r="K14" s="16" t="s">
        <v>79</v>
      </c>
      <c r="L14" s="16">
        <f t="shared" si="1"/>
        <v>992.08</v>
      </c>
      <c r="M14" s="16" t="s">
        <v>15</v>
      </c>
      <c r="N14" s="22">
        <f t="shared" si="2"/>
        <v>7.92E-3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9" t="s">
        <v>61</v>
      </c>
      <c r="B15" s="20" t="s">
        <v>76</v>
      </c>
      <c r="C15" s="21" t="s">
        <v>14</v>
      </c>
      <c r="D15" s="28">
        <v>60516</v>
      </c>
      <c r="E15" s="25" t="s">
        <v>79</v>
      </c>
      <c r="F15" s="16">
        <f t="shared" si="0"/>
        <v>60516</v>
      </c>
      <c r="G15" s="16">
        <v>4902.46</v>
      </c>
      <c r="H15" s="26">
        <f>+G15</f>
        <v>4902.46</v>
      </c>
      <c r="I15" s="16">
        <v>4902.46</v>
      </c>
      <c r="J15" s="16">
        <v>4902.46</v>
      </c>
      <c r="K15" s="16">
        <f>+F15-H15</f>
        <v>55613.54</v>
      </c>
      <c r="L15" s="16">
        <f>+F15-I15</f>
        <v>55613.54</v>
      </c>
      <c r="M15" s="16">
        <v>0</v>
      </c>
      <c r="N15" s="22">
        <f t="shared" si="2"/>
        <v>8.1010972304844997E-2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 t="s">
        <v>82</v>
      </c>
      <c r="B16" s="20" t="s">
        <v>76</v>
      </c>
      <c r="C16" s="23" t="s">
        <v>102</v>
      </c>
      <c r="D16" s="28">
        <v>5043</v>
      </c>
      <c r="E16" s="25" t="s">
        <v>79</v>
      </c>
      <c r="F16" s="16">
        <f t="shared" si="0"/>
        <v>5043</v>
      </c>
      <c r="G16" s="16">
        <v>292.95999999999998</v>
      </c>
      <c r="H16" s="26">
        <f t="shared" ref="H16:H76" si="3">+G16</f>
        <v>292.95999999999998</v>
      </c>
      <c r="I16" s="16">
        <v>292.95999999999998</v>
      </c>
      <c r="J16" s="16">
        <v>292.95999999999998</v>
      </c>
      <c r="K16" s="16">
        <f t="shared" ref="K16:K79" si="4">+F16-H16</f>
        <v>4750.04</v>
      </c>
      <c r="L16" s="16">
        <f t="shared" ref="L16:L79" si="5">+F16-I16</f>
        <v>4750.04</v>
      </c>
      <c r="M16" s="16">
        <v>0</v>
      </c>
      <c r="N16" s="22">
        <f t="shared" si="2"/>
        <v>5.809240531429704E-2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 t="s">
        <v>83</v>
      </c>
      <c r="B17" s="20" t="s">
        <v>76</v>
      </c>
      <c r="C17" s="23" t="s">
        <v>103</v>
      </c>
      <c r="D17" s="28">
        <v>2375</v>
      </c>
      <c r="E17" s="25" t="s">
        <v>79</v>
      </c>
      <c r="F17" s="16">
        <f t="shared" si="0"/>
        <v>2375</v>
      </c>
      <c r="G17" s="16">
        <v>114.99</v>
      </c>
      <c r="H17" s="26">
        <f t="shared" si="3"/>
        <v>114.99</v>
      </c>
      <c r="I17" s="16">
        <v>114.99</v>
      </c>
      <c r="J17" s="16">
        <v>114.99</v>
      </c>
      <c r="K17" s="16">
        <f t="shared" si="4"/>
        <v>2260.0100000000002</v>
      </c>
      <c r="L17" s="16">
        <f t="shared" si="5"/>
        <v>2260.0100000000002</v>
      </c>
      <c r="M17" s="16">
        <v>0</v>
      </c>
      <c r="N17" s="22">
        <f t="shared" si="2"/>
        <v>4.8416842105263154E-2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 t="s">
        <v>84</v>
      </c>
      <c r="B18" s="20" t="s">
        <v>76</v>
      </c>
      <c r="C18" s="23" t="s">
        <v>104</v>
      </c>
      <c r="D18" s="28">
        <v>7051</v>
      </c>
      <c r="E18" s="25" t="s">
        <v>79</v>
      </c>
      <c r="F18" s="16">
        <f t="shared" si="0"/>
        <v>7051</v>
      </c>
      <c r="G18" s="16">
        <v>571.14</v>
      </c>
      <c r="H18" s="26">
        <f t="shared" si="3"/>
        <v>571.14</v>
      </c>
      <c r="I18" s="16">
        <v>571.14</v>
      </c>
      <c r="J18" s="16">
        <v>571.14</v>
      </c>
      <c r="K18" s="16">
        <f t="shared" si="4"/>
        <v>6479.86</v>
      </c>
      <c r="L18" s="16">
        <f t="shared" si="5"/>
        <v>6479.86</v>
      </c>
      <c r="M18" s="16">
        <v>0</v>
      </c>
      <c r="N18" s="22">
        <f t="shared" si="2"/>
        <v>8.1001276414692944E-2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 t="s">
        <v>85</v>
      </c>
      <c r="B19" s="20" t="s">
        <v>76</v>
      </c>
      <c r="C19" s="23" t="s">
        <v>105</v>
      </c>
      <c r="D19" s="28">
        <v>5041</v>
      </c>
      <c r="E19" s="25" t="s">
        <v>79</v>
      </c>
      <c r="F19" s="16">
        <f t="shared" si="0"/>
        <v>5041</v>
      </c>
      <c r="G19" s="16">
        <v>408.37</v>
      </c>
      <c r="H19" s="26">
        <f t="shared" si="3"/>
        <v>408.37</v>
      </c>
      <c r="I19" s="16">
        <v>408.37</v>
      </c>
      <c r="J19" s="16">
        <v>408.37</v>
      </c>
      <c r="K19" s="16">
        <f t="shared" si="4"/>
        <v>4632.63</v>
      </c>
      <c r="L19" s="16">
        <f t="shared" si="5"/>
        <v>4632.63</v>
      </c>
      <c r="M19" s="16">
        <v>0</v>
      </c>
      <c r="N19" s="22">
        <f t="shared" si="2"/>
        <v>8.1009720293592546E-2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1.5" x14ac:dyDescent="0.25">
      <c r="A20" s="1" t="s">
        <v>86</v>
      </c>
      <c r="B20" s="20" t="s">
        <v>76</v>
      </c>
      <c r="C20" s="23" t="s">
        <v>106</v>
      </c>
      <c r="D20" s="28">
        <v>100</v>
      </c>
      <c r="E20" s="25" t="s">
        <v>79</v>
      </c>
      <c r="F20" s="16">
        <f t="shared" si="0"/>
        <v>100</v>
      </c>
      <c r="G20" s="16">
        <v>0</v>
      </c>
      <c r="H20" s="26">
        <f t="shared" si="3"/>
        <v>0</v>
      </c>
      <c r="I20" s="16">
        <v>0</v>
      </c>
      <c r="J20" s="16">
        <v>0</v>
      </c>
      <c r="K20" s="16">
        <f t="shared" si="4"/>
        <v>100</v>
      </c>
      <c r="L20" s="16">
        <f t="shared" si="5"/>
        <v>100</v>
      </c>
      <c r="M20" s="16">
        <v>0</v>
      </c>
      <c r="N20" s="22">
        <f t="shared" si="2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 t="s">
        <v>87</v>
      </c>
      <c r="B21" s="20" t="s">
        <v>76</v>
      </c>
      <c r="C21" s="23" t="s">
        <v>107</v>
      </c>
      <c r="D21" s="28">
        <v>700</v>
      </c>
      <c r="E21" s="25" t="s">
        <v>79</v>
      </c>
      <c r="F21" s="16">
        <f t="shared" si="0"/>
        <v>700</v>
      </c>
      <c r="G21" s="16">
        <v>53.46</v>
      </c>
      <c r="H21" s="26">
        <f t="shared" si="3"/>
        <v>53.46</v>
      </c>
      <c r="I21" s="16">
        <v>53.46</v>
      </c>
      <c r="J21" s="16">
        <v>53.46</v>
      </c>
      <c r="K21" s="16">
        <f t="shared" si="4"/>
        <v>646.54</v>
      </c>
      <c r="L21" s="16">
        <f t="shared" si="5"/>
        <v>646.54</v>
      </c>
      <c r="M21" s="16">
        <v>0</v>
      </c>
      <c r="N21" s="22">
        <f t="shared" si="2"/>
        <v>7.6371428571428576E-2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 t="s">
        <v>88</v>
      </c>
      <c r="B22" s="20" t="s">
        <v>76</v>
      </c>
      <c r="C22" s="23" t="s">
        <v>108</v>
      </c>
      <c r="D22" s="28">
        <v>1000</v>
      </c>
      <c r="E22" s="25" t="s">
        <v>79</v>
      </c>
      <c r="F22" s="16">
        <f t="shared" si="0"/>
        <v>1000</v>
      </c>
      <c r="G22" s="16">
        <v>103.23</v>
      </c>
      <c r="H22" s="26">
        <f t="shared" si="3"/>
        <v>103.23</v>
      </c>
      <c r="I22" s="16">
        <v>103.23</v>
      </c>
      <c r="J22" s="16">
        <v>103.23</v>
      </c>
      <c r="K22" s="16">
        <f t="shared" si="4"/>
        <v>896.77</v>
      </c>
      <c r="L22" s="16">
        <f t="shared" si="5"/>
        <v>896.77</v>
      </c>
      <c r="M22" s="16">
        <v>0</v>
      </c>
      <c r="N22" s="22">
        <f t="shared" si="2"/>
        <v>0.10323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 t="s">
        <v>89</v>
      </c>
      <c r="B23" s="20" t="s">
        <v>76</v>
      </c>
      <c r="C23" s="23" t="s">
        <v>109</v>
      </c>
      <c r="D23" s="28">
        <v>0</v>
      </c>
      <c r="E23" s="25" t="s">
        <v>79</v>
      </c>
      <c r="F23" s="16">
        <f t="shared" si="0"/>
        <v>0</v>
      </c>
      <c r="G23" s="16">
        <v>0</v>
      </c>
      <c r="H23" s="26">
        <f t="shared" si="3"/>
        <v>0</v>
      </c>
      <c r="I23" s="16">
        <v>0</v>
      </c>
      <c r="J23" s="16">
        <v>0</v>
      </c>
      <c r="K23" s="16">
        <f t="shared" si="4"/>
        <v>0</v>
      </c>
      <c r="L23" s="16">
        <f t="shared" si="5"/>
        <v>0</v>
      </c>
      <c r="M23" s="16">
        <v>0</v>
      </c>
      <c r="N23" s="22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 t="s">
        <v>90</v>
      </c>
      <c r="B24" s="20" t="s">
        <v>76</v>
      </c>
      <c r="C24" s="23" t="s">
        <v>110</v>
      </c>
      <c r="D24" s="28">
        <v>1000</v>
      </c>
      <c r="E24" s="25" t="s">
        <v>79</v>
      </c>
      <c r="F24" s="16">
        <f t="shared" si="0"/>
        <v>1000</v>
      </c>
      <c r="G24" s="16">
        <v>0</v>
      </c>
      <c r="H24" s="26">
        <f t="shared" si="3"/>
        <v>0</v>
      </c>
      <c r="I24" s="16">
        <v>0</v>
      </c>
      <c r="J24" s="16">
        <v>0</v>
      </c>
      <c r="K24" s="16">
        <f t="shared" si="4"/>
        <v>1000</v>
      </c>
      <c r="L24" s="16">
        <f t="shared" si="5"/>
        <v>1000</v>
      </c>
      <c r="M24" s="16">
        <v>0</v>
      </c>
      <c r="N24" s="22">
        <f t="shared" si="2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 t="s">
        <v>91</v>
      </c>
      <c r="B25" s="20" t="s">
        <v>76</v>
      </c>
      <c r="C25" s="23" t="s">
        <v>111</v>
      </c>
      <c r="D25" s="28">
        <v>245</v>
      </c>
      <c r="E25" s="25" t="s">
        <v>79</v>
      </c>
      <c r="F25" s="16">
        <f t="shared" si="0"/>
        <v>245</v>
      </c>
      <c r="G25" s="16">
        <v>0</v>
      </c>
      <c r="H25" s="26">
        <f t="shared" si="3"/>
        <v>0</v>
      </c>
      <c r="I25" s="16">
        <v>0</v>
      </c>
      <c r="J25" s="16">
        <v>0</v>
      </c>
      <c r="K25" s="16">
        <f t="shared" si="4"/>
        <v>245</v>
      </c>
      <c r="L25" s="16">
        <f t="shared" si="5"/>
        <v>245</v>
      </c>
      <c r="M25" s="16">
        <v>0</v>
      </c>
      <c r="N25" s="22">
        <f t="shared" si="2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 t="s">
        <v>92</v>
      </c>
      <c r="B26" s="20" t="s">
        <v>76</v>
      </c>
      <c r="C26" s="23" t="s">
        <v>112</v>
      </c>
      <c r="D26" s="28">
        <v>0</v>
      </c>
      <c r="E26" s="25" t="s">
        <v>79</v>
      </c>
      <c r="F26" s="16">
        <f t="shared" si="0"/>
        <v>0</v>
      </c>
      <c r="G26" s="16">
        <v>0</v>
      </c>
      <c r="H26" s="26">
        <f t="shared" si="3"/>
        <v>0</v>
      </c>
      <c r="I26" s="16">
        <v>0</v>
      </c>
      <c r="J26" s="16">
        <v>0</v>
      </c>
      <c r="K26" s="16">
        <f t="shared" si="4"/>
        <v>0</v>
      </c>
      <c r="L26" s="16">
        <f t="shared" si="5"/>
        <v>0</v>
      </c>
      <c r="M26" s="16">
        <v>0</v>
      </c>
      <c r="N26" s="22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 t="s">
        <v>93</v>
      </c>
      <c r="B27" s="20" t="s">
        <v>76</v>
      </c>
      <c r="C27" s="23" t="s">
        <v>113</v>
      </c>
      <c r="D27" s="28">
        <v>100</v>
      </c>
      <c r="E27" s="25" t="s">
        <v>79</v>
      </c>
      <c r="F27" s="16">
        <f t="shared" si="0"/>
        <v>100</v>
      </c>
      <c r="G27" s="16">
        <v>0</v>
      </c>
      <c r="H27" s="26">
        <f t="shared" si="3"/>
        <v>0</v>
      </c>
      <c r="I27" s="16">
        <v>0</v>
      </c>
      <c r="J27" s="16">
        <v>0</v>
      </c>
      <c r="K27" s="16">
        <f t="shared" si="4"/>
        <v>100</v>
      </c>
      <c r="L27" s="16">
        <f t="shared" si="5"/>
        <v>100</v>
      </c>
      <c r="M27" s="16">
        <v>0</v>
      </c>
      <c r="N27" s="22">
        <f t="shared" si="2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 t="s">
        <v>94</v>
      </c>
      <c r="B28" s="20" t="s">
        <v>76</v>
      </c>
      <c r="C28" s="23" t="s">
        <v>114</v>
      </c>
      <c r="D28" s="28">
        <v>300</v>
      </c>
      <c r="E28" s="25" t="s">
        <v>79</v>
      </c>
      <c r="F28" s="16">
        <f t="shared" si="0"/>
        <v>300</v>
      </c>
      <c r="G28" s="16">
        <v>0</v>
      </c>
      <c r="H28" s="26">
        <f t="shared" si="3"/>
        <v>0</v>
      </c>
      <c r="I28" s="16">
        <v>0</v>
      </c>
      <c r="J28" s="16">
        <v>0</v>
      </c>
      <c r="K28" s="16">
        <f t="shared" si="4"/>
        <v>300</v>
      </c>
      <c r="L28" s="16">
        <f t="shared" si="5"/>
        <v>300</v>
      </c>
      <c r="M28" s="16">
        <v>0</v>
      </c>
      <c r="N28" s="22">
        <f t="shared" si="2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 t="s">
        <v>95</v>
      </c>
      <c r="B29" s="20" t="s">
        <v>76</v>
      </c>
      <c r="C29" s="23" t="s">
        <v>115</v>
      </c>
      <c r="D29" s="28">
        <v>3000</v>
      </c>
      <c r="E29" s="25" t="s">
        <v>79</v>
      </c>
      <c r="F29" s="16">
        <f t="shared" si="0"/>
        <v>3000</v>
      </c>
      <c r="G29" s="16">
        <v>0</v>
      </c>
      <c r="H29" s="26">
        <f t="shared" si="3"/>
        <v>0</v>
      </c>
      <c r="I29" s="16">
        <v>0</v>
      </c>
      <c r="J29" s="16">
        <v>0</v>
      </c>
      <c r="K29" s="16">
        <f t="shared" si="4"/>
        <v>3000</v>
      </c>
      <c r="L29" s="16">
        <f t="shared" si="5"/>
        <v>3000</v>
      </c>
      <c r="M29" s="16">
        <v>0</v>
      </c>
      <c r="N29" s="22">
        <f t="shared" si="2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 t="s">
        <v>96</v>
      </c>
      <c r="B30" s="20" t="s">
        <v>76</v>
      </c>
      <c r="C30" s="23" t="s">
        <v>116</v>
      </c>
      <c r="D30" s="28">
        <v>5000</v>
      </c>
      <c r="E30" s="25" t="s">
        <v>79</v>
      </c>
      <c r="F30" s="16">
        <f t="shared" si="0"/>
        <v>5000</v>
      </c>
      <c r="G30" s="16">
        <v>0</v>
      </c>
      <c r="H30" s="26">
        <f t="shared" si="3"/>
        <v>0</v>
      </c>
      <c r="I30" s="16">
        <v>0</v>
      </c>
      <c r="J30" s="16">
        <v>0</v>
      </c>
      <c r="K30" s="16">
        <f t="shared" si="4"/>
        <v>5000</v>
      </c>
      <c r="L30" s="16">
        <f t="shared" si="5"/>
        <v>5000</v>
      </c>
      <c r="M30" s="16">
        <v>0</v>
      </c>
      <c r="N30" s="22">
        <f t="shared" si="2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 t="s">
        <v>97</v>
      </c>
      <c r="B31" s="20" t="s">
        <v>76</v>
      </c>
      <c r="C31" s="23" t="s">
        <v>117</v>
      </c>
      <c r="D31" s="28">
        <v>901</v>
      </c>
      <c r="E31" s="25" t="s">
        <v>79</v>
      </c>
      <c r="F31" s="16">
        <f t="shared" si="0"/>
        <v>901</v>
      </c>
      <c r="G31" s="16">
        <v>0</v>
      </c>
      <c r="H31" s="26">
        <f t="shared" si="3"/>
        <v>0</v>
      </c>
      <c r="I31" s="16">
        <v>0</v>
      </c>
      <c r="J31" s="16">
        <v>0</v>
      </c>
      <c r="K31" s="16">
        <f t="shared" si="4"/>
        <v>901</v>
      </c>
      <c r="L31" s="16">
        <f t="shared" si="5"/>
        <v>901</v>
      </c>
      <c r="M31" s="16">
        <v>0</v>
      </c>
      <c r="N31" s="22">
        <f t="shared" si="2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 t="s">
        <v>98</v>
      </c>
      <c r="B32" s="20" t="s">
        <v>76</v>
      </c>
      <c r="C32" s="23" t="s">
        <v>118</v>
      </c>
      <c r="D32" s="28">
        <v>0</v>
      </c>
      <c r="E32" s="25" t="s">
        <v>79</v>
      </c>
      <c r="F32" s="16">
        <f t="shared" si="0"/>
        <v>0</v>
      </c>
      <c r="G32" s="16">
        <v>0</v>
      </c>
      <c r="H32" s="26">
        <f t="shared" si="3"/>
        <v>0</v>
      </c>
      <c r="I32" s="16">
        <v>0</v>
      </c>
      <c r="J32" s="16">
        <v>0</v>
      </c>
      <c r="K32" s="16">
        <f t="shared" si="4"/>
        <v>0</v>
      </c>
      <c r="L32" s="16">
        <f t="shared" si="5"/>
        <v>0</v>
      </c>
      <c r="M32" s="16">
        <v>0</v>
      </c>
      <c r="N32" s="22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 t="s">
        <v>99</v>
      </c>
      <c r="B33" s="20" t="s">
        <v>76</v>
      </c>
      <c r="C33" s="23" t="s">
        <v>119</v>
      </c>
      <c r="D33" s="28">
        <v>200</v>
      </c>
      <c r="E33" s="25" t="s">
        <v>79</v>
      </c>
      <c r="F33" s="16">
        <f t="shared" si="0"/>
        <v>200</v>
      </c>
      <c r="G33" s="16">
        <v>0</v>
      </c>
      <c r="H33" s="26">
        <f t="shared" si="3"/>
        <v>0</v>
      </c>
      <c r="I33" s="16">
        <v>0</v>
      </c>
      <c r="J33" s="16">
        <v>0</v>
      </c>
      <c r="K33" s="16">
        <f t="shared" si="4"/>
        <v>200</v>
      </c>
      <c r="L33" s="16">
        <f t="shared" si="5"/>
        <v>200</v>
      </c>
      <c r="M33" s="16">
        <v>0</v>
      </c>
      <c r="N33" s="22">
        <f t="shared" si="2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 t="s">
        <v>100</v>
      </c>
      <c r="B34" s="20" t="s">
        <v>76</v>
      </c>
      <c r="C34" s="23" t="s">
        <v>120</v>
      </c>
      <c r="D34" s="28">
        <v>200</v>
      </c>
      <c r="E34" s="25" t="s">
        <v>79</v>
      </c>
      <c r="F34" s="16">
        <f t="shared" si="0"/>
        <v>200</v>
      </c>
      <c r="G34" s="16">
        <v>0</v>
      </c>
      <c r="H34" s="26">
        <f t="shared" si="3"/>
        <v>0</v>
      </c>
      <c r="I34" s="16">
        <v>0</v>
      </c>
      <c r="J34" s="16">
        <v>0</v>
      </c>
      <c r="K34" s="16">
        <f t="shared" si="4"/>
        <v>200</v>
      </c>
      <c r="L34" s="16">
        <f t="shared" si="5"/>
        <v>200</v>
      </c>
      <c r="M34" s="16">
        <v>0</v>
      </c>
      <c r="N34" s="22">
        <f t="shared" si="2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 t="s">
        <v>101</v>
      </c>
      <c r="B35" s="20" t="s">
        <v>76</v>
      </c>
      <c r="C35" s="23" t="s">
        <v>121</v>
      </c>
      <c r="D35" s="28">
        <v>800</v>
      </c>
      <c r="E35" s="25" t="s">
        <v>79</v>
      </c>
      <c r="F35" s="16">
        <f t="shared" si="0"/>
        <v>800</v>
      </c>
      <c r="G35" s="16">
        <v>0</v>
      </c>
      <c r="H35" s="26">
        <f t="shared" si="3"/>
        <v>0</v>
      </c>
      <c r="I35" s="16">
        <v>0</v>
      </c>
      <c r="J35" s="16">
        <v>0</v>
      </c>
      <c r="K35" s="16">
        <f t="shared" si="4"/>
        <v>800</v>
      </c>
      <c r="L35" s="16">
        <f t="shared" si="5"/>
        <v>800</v>
      </c>
      <c r="M35" s="16">
        <v>0</v>
      </c>
      <c r="N35" s="22">
        <f t="shared" si="2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 t="s">
        <v>122</v>
      </c>
      <c r="B36" s="20" t="s">
        <v>76</v>
      </c>
      <c r="C36" s="23" t="s">
        <v>130</v>
      </c>
      <c r="D36" s="28">
        <v>950</v>
      </c>
      <c r="E36" s="25" t="s">
        <v>79</v>
      </c>
      <c r="F36" s="16">
        <f t="shared" si="0"/>
        <v>950</v>
      </c>
      <c r="G36" s="16">
        <v>0</v>
      </c>
      <c r="H36" s="16">
        <f t="shared" si="3"/>
        <v>0</v>
      </c>
      <c r="I36" s="16">
        <v>0</v>
      </c>
      <c r="J36" s="16">
        <v>0</v>
      </c>
      <c r="K36" s="16">
        <f t="shared" si="4"/>
        <v>950</v>
      </c>
      <c r="L36" s="16">
        <f t="shared" si="5"/>
        <v>950</v>
      </c>
      <c r="M36" s="16">
        <v>0</v>
      </c>
      <c r="N36" s="22">
        <f t="shared" si="2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123</v>
      </c>
      <c r="B37" s="20" t="s">
        <v>76</v>
      </c>
      <c r="C37" s="23" t="s">
        <v>131</v>
      </c>
      <c r="D37" s="28">
        <v>150</v>
      </c>
      <c r="E37" s="25" t="s">
        <v>79</v>
      </c>
      <c r="F37" s="16">
        <f t="shared" si="0"/>
        <v>150</v>
      </c>
      <c r="G37" s="16">
        <v>0</v>
      </c>
      <c r="H37" s="16">
        <f t="shared" si="3"/>
        <v>0</v>
      </c>
      <c r="I37" s="16">
        <v>0</v>
      </c>
      <c r="J37" s="16">
        <v>0</v>
      </c>
      <c r="K37" s="16">
        <f t="shared" si="4"/>
        <v>150</v>
      </c>
      <c r="L37" s="16">
        <f t="shared" si="5"/>
        <v>150</v>
      </c>
      <c r="M37" s="16">
        <v>0</v>
      </c>
      <c r="N37" s="22">
        <f t="shared" si="2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 t="s">
        <v>124</v>
      </c>
      <c r="B38" s="20" t="s">
        <v>76</v>
      </c>
      <c r="C38" s="23" t="s">
        <v>132</v>
      </c>
      <c r="D38" s="28">
        <v>500</v>
      </c>
      <c r="E38" s="25" t="s">
        <v>79</v>
      </c>
      <c r="F38" s="16">
        <f t="shared" si="0"/>
        <v>500</v>
      </c>
      <c r="G38" s="16">
        <v>0</v>
      </c>
      <c r="H38" s="16">
        <f t="shared" si="3"/>
        <v>0</v>
      </c>
      <c r="I38" s="16">
        <v>0</v>
      </c>
      <c r="J38" s="16">
        <v>0</v>
      </c>
      <c r="K38" s="16">
        <f t="shared" si="4"/>
        <v>500</v>
      </c>
      <c r="L38" s="16">
        <f t="shared" si="5"/>
        <v>500</v>
      </c>
      <c r="M38" s="16">
        <v>0</v>
      </c>
      <c r="N38" s="22">
        <f t="shared" si="2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 t="s">
        <v>125</v>
      </c>
      <c r="B39" s="20" t="s">
        <v>76</v>
      </c>
      <c r="C39" s="23" t="s">
        <v>133</v>
      </c>
      <c r="D39" s="28">
        <v>150</v>
      </c>
      <c r="E39" s="25" t="s">
        <v>79</v>
      </c>
      <c r="F39" s="16">
        <f t="shared" si="0"/>
        <v>150</v>
      </c>
      <c r="G39" s="16">
        <v>141.97999999999999</v>
      </c>
      <c r="H39" s="16">
        <f t="shared" si="3"/>
        <v>141.97999999999999</v>
      </c>
      <c r="I39" s="16">
        <v>141.97999999999999</v>
      </c>
      <c r="J39" s="16">
        <v>141.97999999999999</v>
      </c>
      <c r="K39" s="16">
        <f t="shared" si="4"/>
        <v>8.0200000000000102</v>
      </c>
      <c r="L39" s="16">
        <f t="shared" si="5"/>
        <v>8.0200000000000102</v>
      </c>
      <c r="M39" s="16">
        <v>0</v>
      </c>
      <c r="N39" s="22">
        <f t="shared" si="2"/>
        <v>0.94653333333333323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 t="s">
        <v>126</v>
      </c>
      <c r="B40" s="20" t="s">
        <v>76</v>
      </c>
      <c r="C40" s="23" t="s">
        <v>134</v>
      </c>
      <c r="D40" s="28">
        <v>50</v>
      </c>
      <c r="E40" s="25" t="s">
        <v>79</v>
      </c>
      <c r="F40" s="16">
        <f t="shared" si="0"/>
        <v>50</v>
      </c>
      <c r="G40" s="16">
        <v>0</v>
      </c>
      <c r="H40" s="16">
        <f t="shared" si="3"/>
        <v>0</v>
      </c>
      <c r="I40" s="16">
        <v>0</v>
      </c>
      <c r="J40" s="16">
        <v>0</v>
      </c>
      <c r="K40" s="16">
        <f t="shared" si="4"/>
        <v>50</v>
      </c>
      <c r="L40" s="16">
        <f t="shared" si="5"/>
        <v>50</v>
      </c>
      <c r="M40" s="16">
        <v>0</v>
      </c>
      <c r="N40" s="22">
        <f t="shared" si="2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 t="s">
        <v>127</v>
      </c>
      <c r="B41" s="20" t="s">
        <v>76</v>
      </c>
      <c r="C41" s="23" t="s">
        <v>135</v>
      </c>
      <c r="D41" s="28">
        <v>2500</v>
      </c>
      <c r="E41" s="25" t="s">
        <v>79</v>
      </c>
      <c r="F41" s="16">
        <f t="shared" si="0"/>
        <v>2500</v>
      </c>
      <c r="G41" s="16">
        <v>474.32</v>
      </c>
      <c r="H41" s="16">
        <f t="shared" si="3"/>
        <v>474.32</v>
      </c>
      <c r="I41" s="16">
        <v>474.32</v>
      </c>
      <c r="J41" s="16">
        <v>474.32</v>
      </c>
      <c r="K41" s="16">
        <f t="shared" si="4"/>
        <v>2025.68</v>
      </c>
      <c r="L41" s="16">
        <f t="shared" si="5"/>
        <v>2025.68</v>
      </c>
      <c r="M41" s="16">
        <v>0</v>
      </c>
      <c r="N41" s="22">
        <f t="shared" si="2"/>
        <v>0.18972800000000001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 t="s">
        <v>128</v>
      </c>
      <c r="B42" s="20" t="s">
        <v>76</v>
      </c>
      <c r="C42" s="23" t="s">
        <v>136</v>
      </c>
      <c r="D42" s="28">
        <v>250</v>
      </c>
      <c r="E42" s="25" t="s">
        <v>79</v>
      </c>
      <c r="F42" s="16">
        <f t="shared" si="0"/>
        <v>250</v>
      </c>
      <c r="G42" s="16">
        <v>15.8</v>
      </c>
      <c r="H42" s="16">
        <f t="shared" si="3"/>
        <v>15.8</v>
      </c>
      <c r="I42" s="16">
        <v>15.8</v>
      </c>
      <c r="J42" s="16">
        <v>15.8</v>
      </c>
      <c r="K42" s="16">
        <f t="shared" si="4"/>
        <v>234.2</v>
      </c>
      <c r="L42" s="16">
        <f t="shared" si="5"/>
        <v>234.2</v>
      </c>
      <c r="M42" s="16">
        <v>0</v>
      </c>
      <c r="N42" s="22">
        <f t="shared" si="2"/>
        <v>6.3200000000000006E-2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 t="s">
        <v>129</v>
      </c>
      <c r="B43" s="30" t="s">
        <v>76</v>
      </c>
      <c r="C43" s="23" t="s">
        <v>137</v>
      </c>
      <c r="D43" s="28">
        <v>1950</v>
      </c>
      <c r="E43" s="25" t="s">
        <v>79</v>
      </c>
      <c r="F43" s="16">
        <f t="shared" si="0"/>
        <v>1950</v>
      </c>
      <c r="G43" s="16">
        <v>153.18</v>
      </c>
      <c r="H43" s="16">
        <f t="shared" si="3"/>
        <v>153.18</v>
      </c>
      <c r="I43" s="16">
        <v>153.18</v>
      </c>
      <c r="J43" s="16">
        <v>153.18</v>
      </c>
      <c r="K43" s="16">
        <f t="shared" si="4"/>
        <v>1796.82</v>
      </c>
      <c r="L43" s="16">
        <f t="shared" si="5"/>
        <v>1796.82</v>
      </c>
      <c r="M43" s="16">
        <v>0</v>
      </c>
      <c r="N43" s="22">
        <f t="shared" si="2"/>
        <v>7.8553846153846155E-2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 t="s">
        <v>138</v>
      </c>
      <c r="B44" s="18" t="s">
        <v>169</v>
      </c>
      <c r="C44" s="23" t="s">
        <v>14</v>
      </c>
      <c r="D44" s="28">
        <v>10812</v>
      </c>
      <c r="E44" s="25" t="s">
        <v>79</v>
      </c>
      <c r="F44" s="16">
        <f t="shared" si="0"/>
        <v>10812</v>
      </c>
      <c r="G44" s="16">
        <v>450.5</v>
      </c>
      <c r="H44" s="16">
        <f t="shared" si="3"/>
        <v>450.5</v>
      </c>
      <c r="I44" s="16">
        <v>450.5</v>
      </c>
      <c r="J44" s="16">
        <v>450.5</v>
      </c>
      <c r="K44" s="16">
        <f t="shared" si="4"/>
        <v>10361.5</v>
      </c>
      <c r="L44" s="16">
        <f t="shared" si="5"/>
        <v>10361.5</v>
      </c>
      <c r="M44" s="16">
        <v>0</v>
      </c>
      <c r="N44" s="22">
        <f t="shared" si="2"/>
        <v>4.1666666666666664E-2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 t="s">
        <v>139</v>
      </c>
      <c r="B45" s="18" t="s">
        <v>169</v>
      </c>
      <c r="C45" s="23" t="s">
        <v>158</v>
      </c>
      <c r="D45" s="28">
        <v>12840</v>
      </c>
      <c r="E45" s="25" t="s">
        <v>79</v>
      </c>
      <c r="F45" s="16">
        <f t="shared" si="0"/>
        <v>12840</v>
      </c>
      <c r="G45" s="16">
        <v>1070</v>
      </c>
      <c r="H45" s="16">
        <f t="shared" si="3"/>
        <v>1070</v>
      </c>
      <c r="I45" s="16">
        <v>1070</v>
      </c>
      <c r="J45" s="16">
        <v>1070</v>
      </c>
      <c r="K45" s="16">
        <f t="shared" si="4"/>
        <v>11770</v>
      </c>
      <c r="L45" s="16">
        <f t="shared" si="5"/>
        <v>11770</v>
      </c>
      <c r="M45" s="16">
        <v>0</v>
      </c>
      <c r="N45" s="22">
        <f t="shared" si="2"/>
        <v>8.3333333333333329E-2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140</v>
      </c>
      <c r="B46" s="18" t="s">
        <v>169</v>
      </c>
      <c r="C46" s="23" t="s">
        <v>102</v>
      </c>
      <c r="D46" s="28">
        <v>1971</v>
      </c>
      <c r="E46" s="25" t="s">
        <v>79</v>
      </c>
      <c r="F46" s="16">
        <f t="shared" si="0"/>
        <v>1971</v>
      </c>
      <c r="G46" s="16">
        <v>82.12</v>
      </c>
      <c r="H46" s="16">
        <f t="shared" si="3"/>
        <v>82.12</v>
      </c>
      <c r="I46" s="16">
        <v>82.12</v>
      </c>
      <c r="J46" s="16">
        <v>82.12</v>
      </c>
      <c r="K46" s="16">
        <f t="shared" si="4"/>
        <v>1888.88</v>
      </c>
      <c r="L46" s="16">
        <f t="shared" si="5"/>
        <v>1888.88</v>
      </c>
      <c r="M46" s="16">
        <v>0</v>
      </c>
      <c r="N46" s="22">
        <f t="shared" si="2"/>
        <v>4.166412988330797E-2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 t="s">
        <v>141</v>
      </c>
      <c r="B47" s="18" t="s">
        <v>169</v>
      </c>
      <c r="C47" s="23" t="s">
        <v>103</v>
      </c>
      <c r="D47" s="28">
        <v>1425</v>
      </c>
      <c r="E47" s="25" t="s">
        <v>79</v>
      </c>
      <c r="F47" s="16">
        <f t="shared" si="0"/>
        <v>1425</v>
      </c>
      <c r="G47" s="16">
        <v>57.5</v>
      </c>
      <c r="H47" s="16">
        <f t="shared" si="3"/>
        <v>57.5</v>
      </c>
      <c r="I47" s="16">
        <v>57.5</v>
      </c>
      <c r="J47" s="16">
        <v>57.5</v>
      </c>
      <c r="K47" s="16">
        <f t="shared" si="4"/>
        <v>1367.5</v>
      </c>
      <c r="L47" s="16">
        <f t="shared" si="5"/>
        <v>1367.5</v>
      </c>
      <c r="M47" s="16">
        <v>0</v>
      </c>
      <c r="N47" s="22">
        <f t="shared" si="2"/>
        <v>4.0350877192982457E-2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 t="s">
        <v>142</v>
      </c>
      <c r="B48" s="18" t="s">
        <v>169</v>
      </c>
      <c r="C48" s="23" t="s">
        <v>159</v>
      </c>
      <c r="D48" s="28">
        <v>1440</v>
      </c>
      <c r="E48" s="25" t="s">
        <v>79</v>
      </c>
      <c r="F48" s="16">
        <f t="shared" si="0"/>
        <v>1440</v>
      </c>
      <c r="G48" s="16">
        <v>120</v>
      </c>
      <c r="H48" s="16">
        <f t="shared" si="3"/>
        <v>120</v>
      </c>
      <c r="I48" s="16">
        <v>120</v>
      </c>
      <c r="J48" s="16">
        <v>120</v>
      </c>
      <c r="K48" s="16">
        <f t="shared" si="4"/>
        <v>1320</v>
      </c>
      <c r="L48" s="16">
        <f t="shared" si="5"/>
        <v>1320</v>
      </c>
      <c r="M48" s="16">
        <v>0</v>
      </c>
      <c r="N48" s="22">
        <f t="shared" si="2"/>
        <v>8.3333333333333329E-2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 t="s">
        <v>143</v>
      </c>
      <c r="B49" s="18" t="s">
        <v>169</v>
      </c>
      <c r="C49" s="23" t="s">
        <v>104</v>
      </c>
      <c r="D49" s="28">
        <v>2820</v>
      </c>
      <c r="E49" s="25" t="s">
        <v>79</v>
      </c>
      <c r="F49" s="16">
        <f t="shared" si="0"/>
        <v>2820</v>
      </c>
      <c r="G49" s="16">
        <v>182.49</v>
      </c>
      <c r="H49" s="16">
        <f t="shared" si="3"/>
        <v>182.49</v>
      </c>
      <c r="I49" s="16">
        <v>182.49</v>
      </c>
      <c r="J49" s="16">
        <v>182.49</v>
      </c>
      <c r="K49" s="16">
        <f t="shared" si="4"/>
        <v>2637.51</v>
      </c>
      <c r="L49" s="16">
        <f t="shared" si="5"/>
        <v>2637.51</v>
      </c>
      <c r="M49" s="16">
        <v>0</v>
      </c>
      <c r="N49" s="22">
        <f t="shared" si="2"/>
        <v>6.4712765957446808E-2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 t="s">
        <v>144</v>
      </c>
      <c r="B50" s="18" t="s">
        <v>169</v>
      </c>
      <c r="C50" s="23" t="s">
        <v>105</v>
      </c>
      <c r="D50" s="28">
        <v>1971</v>
      </c>
      <c r="E50" s="25" t="s">
        <v>79</v>
      </c>
      <c r="F50" s="16">
        <f t="shared" si="0"/>
        <v>1971</v>
      </c>
      <c r="G50" s="16">
        <v>82.1</v>
      </c>
      <c r="H50" s="16">
        <f t="shared" si="3"/>
        <v>82.1</v>
      </c>
      <c r="I50" s="16">
        <v>82.1</v>
      </c>
      <c r="J50" s="16">
        <v>82.1</v>
      </c>
      <c r="K50" s="16">
        <f t="shared" si="4"/>
        <v>1888.9</v>
      </c>
      <c r="L50" s="16">
        <f t="shared" si="5"/>
        <v>1888.9</v>
      </c>
      <c r="M50" s="16">
        <v>0</v>
      </c>
      <c r="N50" s="22">
        <f t="shared" si="2"/>
        <v>4.1653982749873156E-2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 t="s">
        <v>145</v>
      </c>
      <c r="B51" s="18" t="s">
        <v>169</v>
      </c>
      <c r="C51" s="23" t="s">
        <v>108</v>
      </c>
      <c r="D51" s="28">
        <v>450</v>
      </c>
      <c r="E51" s="25" t="s">
        <v>79</v>
      </c>
      <c r="F51" s="16">
        <f t="shared" si="0"/>
        <v>450</v>
      </c>
      <c r="G51" s="16">
        <v>0</v>
      </c>
      <c r="H51" s="16">
        <f t="shared" si="3"/>
        <v>0</v>
      </c>
      <c r="I51" s="16">
        <v>0</v>
      </c>
      <c r="J51" s="16">
        <v>0</v>
      </c>
      <c r="K51" s="16">
        <f t="shared" si="4"/>
        <v>450</v>
      </c>
      <c r="L51" s="16">
        <f t="shared" si="5"/>
        <v>450</v>
      </c>
      <c r="M51" s="16">
        <v>0</v>
      </c>
      <c r="N51" s="22">
        <f t="shared" si="2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 t="s">
        <v>146</v>
      </c>
      <c r="B52" s="18" t="s">
        <v>169</v>
      </c>
      <c r="C52" s="23" t="s">
        <v>160</v>
      </c>
      <c r="D52" s="28">
        <v>50</v>
      </c>
      <c r="E52" s="25" t="s">
        <v>79</v>
      </c>
      <c r="F52" s="16">
        <f t="shared" si="0"/>
        <v>50</v>
      </c>
      <c r="G52" s="16">
        <v>0</v>
      </c>
      <c r="H52" s="16">
        <f t="shared" si="3"/>
        <v>0</v>
      </c>
      <c r="I52" s="16">
        <v>0</v>
      </c>
      <c r="J52" s="16">
        <v>0</v>
      </c>
      <c r="K52" s="16">
        <f t="shared" si="4"/>
        <v>50</v>
      </c>
      <c r="L52" s="16">
        <f t="shared" si="5"/>
        <v>50</v>
      </c>
      <c r="M52" s="16">
        <v>0</v>
      </c>
      <c r="N52" s="22">
        <f t="shared" si="2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 t="s">
        <v>147</v>
      </c>
      <c r="B53" s="18" t="s">
        <v>169</v>
      </c>
      <c r="C53" s="23" t="s">
        <v>161</v>
      </c>
      <c r="D53" s="28">
        <v>350</v>
      </c>
      <c r="E53" s="25" t="s">
        <v>79</v>
      </c>
      <c r="F53" s="16">
        <f t="shared" si="0"/>
        <v>350</v>
      </c>
      <c r="G53" s="16">
        <v>60</v>
      </c>
      <c r="H53" s="16">
        <f t="shared" si="3"/>
        <v>60</v>
      </c>
      <c r="I53" s="16">
        <v>60</v>
      </c>
      <c r="J53" s="16">
        <v>60</v>
      </c>
      <c r="K53" s="16">
        <f t="shared" si="4"/>
        <v>290</v>
      </c>
      <c r="L53" s="16">
        <f t="shared" si="5"/>
        <v>290</v>
      </c>
      <c r="M53" s="16">
        <v>0</v>
      </c>
      <c r="N53" s="22">
        <f t="shared" si="2"/>
        <v>0.17142857142857143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 t="s">
        <v>148</v>
      </c>
      <c r="B54" s="18" t="s">
        <v>169</v>
      </c>
      <c r="C54" s="23" t="s">
        <v>113</v>
      </c>
      <c r="D54" s="28">
        <v>200</v>
      </c>
      <c r="E54" s="25" t="s">
        <v>79</v>
      </c>
      <c r="F54" s="16">
        <f t="shared" si="0"/>
        <v>200</v>
      </c>
      <c r="G54" s="16">
        <v>0</v>
      </c>
      <c r="H54" s="16">
        <f t="shared" si="3"/>
        <v>0</v>
      </c>
      <c r="I54" s="16">
        <v>0</v>
      </c>
      <c r="J54" s="16">
        <v>0</v>
      </c>
      <c r="K54" s="16">
        <f t="shared" si="4"/>
        <v>200</v>
      </c>
      <c r="L54" s="16">
        <f t="shared" si="5"/>
        <v>200</v>
      </c>
      <c r="M54" s="16">
        <v>0</v>
      </c>
      <c r="N54" s="22">
        <f t="shared" si="2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 t="s">
        <v>149</v>
      </c>
      <c r="B55" s="18" t="s">
        <v>169</v>
      </c>
      <c r="C55" s="23" t="s">
        <v>162</v>
      </c>
      <c r="D55" s="28">
        <v>300</v>
      </c>
      <c r="E55" s="25" t="s">
        <v>79</v>
      </c>
      <c r="F55" s="16">
        <f t="shared" si="0"/>
        <v>300</v>
      </c>
      <c r="G55" s="16">
        <v>0</v>
      </c>
      <c r="H55" s="16">
        <f t="shared" si="3"/>
        <v>0</v>
      </c>
      <c r="I55" s="16">
        <v>0</v>
      </c>
      <c r="J55" s="16">
        <v>0</v>
      </c>
      <c r="K55" s="16">
        <f t="shared" si="4"/>
        <v>300</v>
      </c>
      <c r="L55" s="16">
        <f t="shared" si="5"/>
        <v>300</v>
      </c>
      <c r="M55" s="16">
        <v>0</v>
      </c>
      <c r="N55" s="22">
        <f t="shared" si="2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 t="s">
        <v>150</v>
      </c>
      <c r="B56" s="18" t="s">
        <v>169</v>
      </c>
      <c r="C56" s="23" t="s">
        <v>163</v>
      </c>
      <c r="D56" s="28">
        <v>2000</v>
      </c>
      <c r="E56" s="25" t="s">
        <v>79</v>
      </c>
      <c r="F56" s="16">
        <f t="shared" si="0"/>
        <v>2000</v>
      </c>
      <c r="G56" s="16">
        <v>0</v>
      </c>
      <c r="H56" s="16">
        <f t="shared" si="3"/>
        <v>0</v>
      </c>
      <c r="I56" s="16">
        <v>0</v>
      </c>
      <c r="J56" s="16">
        <v>0</v>
      </c>
      <c r="K56" s="16">
        <f t="shared" si="4"/>
        <v>2000</v>
      </c>
      <c r="L56" s="16">
        <f t="shared" si="5"/>
        <v>2000</v>
      </c>
      <c r="M56" s="16">
        <v>0</v>
      </c>
      <c r="N56" s="22">
        <f t="shared" si="2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 t="s">
        <v>151</v>
      </c>
      <c r="B57" s="18" t="s">
        <v>169</v>
      </c>
      <c r="C57" s="23" t="s">
        <v>164</v>
      </c>
      <c r="D57" s="28">
        <v>300</v>
      </c>
      <c r="E57" s="25" t="s">
        <v>79</v>
      </c>
      <c r="F57" s="16">
        <f t="shared" si="0"/>
        <v>300</v>
      </c>
      <c r="G57" s="16">
        <v>0</v>
      </c>
      <c r="H57" s="16">
        <f t="shared" si="3"/>
        <v>0</v>
      </c>
      <c r="I57" s="16">
        <v>0</v>
      </c>
      <c r="J57" s="16">
        <v>0</v>
      </c>
      <c r="K57" s="16">
        <f t="shared" si="4"/>
        <v>300</v>
      </c>
      <c r="L57" s="16">
        <f t="shared" si="5"/>
        <v>300</v>
      </c>
      <c r="M57" s="16">
        <v>0</v>
      </c>
      <c r="N57" s="22">
        <f t="shared" si="2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 t="s">
        <v>152</v>
      </c>
      <c r="B58" s="18" t="s">
        <v>169</v>
      </c>
      <c r="C58" s="23" t="s">
        <v>165</v>
      </c>
      <c r="D58" s="28">
        <v>350</v>
      </c>
      <c r="E58" s="25" t="s">
        <v>79</v>
      </c>
      <c r="F58" s="16">
        <f t="shared" si="0"/>
        <v>350</v>
      </c>
      <c r="G58" s="16">
        <v>0</v>
      </c>
      <c r="H58" s="16">
        <f t="shared" si="3"/>
        <v>0</v>
      </c>
      <c r="I58" s="16">
        <v>0</v>
      </c>
      <c r="J58" s="16">
        <v>0</v>
      </c>
      <c r="K58" s="16">
        <f t="shared" si="4"/>
        <v>350</v>
      </c>
      <c r="L58" s="16">
        <f t="shared" si="5"/>
        <v>350</v>
      </c>
      <c r="M58" s="16">
        <v>0</v>
      </c>
      <c r="N58" s="22">
        <f t="shared" si="2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 t="s">
        <v>153</v>
      </c>
      <c r="B59" s="18" t="s">
        <v>169</v>
      </c>
      <c r="C59" s="23" t="s">
        <v>166</v>
      </c>
      <c r="D59" s="28">
        <v>5000</v>
      </c>
      <c r="E59" s="25" t="s">
        <v>79</v>
      </c>
      <c r="F59" s="16">
        <f t="shared" si="0"/>
        <v>5000</v>
      </c>
      <c r="G59" s="16">
        <v>0</v>
      </c>
      <c r="H59" s="16">
        <f t="shared" si="3"/>
        <v>0</v>
      </c>
      <c r="I59" s="16">
        <v>0</v>
      </c>
      <c r="J59" s="16">
        <v>0</v>
      </c>
      <c r="K59" s="16">
        <f t="shared" si="4"/>
        <v>5000</v>
      </c>
      <c r="L59" s="16">
        <f t="shared" si="5"/>
        <v>5000</v>
      </c>
      <c r="M59" s="16">
        <v>0</v>
      </c>
      <c r="N59" s="22">
        <f t="shared" si="2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 t="s">
        <v>154</v>
      </c>
      <c r="B60" s="18" t="s">
        <v>169</v>
      </c>
      <c r="C60" s="23" t="s">
        <v>167</v>
      </c>
      <c r="D60" s="28">
        <v>1000</v>
      </c>
      <c r="E60" s="25" t="s">
        <v>79</v>
      </c>
      <c r="F60" s="16">
        <f t="shared" si="0"/>
        <v>1000</v>
      </c>
      <c r="G60" s="16">
        <v>0</v>
      </c>
      <c r="H60" s="16">
        <f t="shared" si="3"/>
        <v>0</v>
      </c>
      <c r="I60" s="16">
        <v>0</v>
      </c>
      <c r="J60" s="16">
        <v>0</v>
      </c>
      <c r="K60" s="16">
        <f t="shared" si="4"/>
        <v>1000</v>
      </c>
      <c r="L60" s="16">
        <f t="shared" si="5"/>
        <v>1000</v>
      </c>
      <c r="M60" s="16">
        <v>0</v>
      </c>
      <c r="N60" s="22">
        <f t="shared" si="2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 t="s">
        <v>155</v>
      </c>
      <c r="B61" s="18" t="s">
        <v>169</v>
      </c>
      <c r="C61" s="23" t="s">
        <v>170</v>
      </c>
      <c r="D61" s="28">
        <v>100</v>
      </c>
      <c r="E61" s="25" t="s">
        <v>79</v>
      </c>
      <c r="F61" s="16">
        <f t="shared" si="0"/>
        <v>100</v>
      </c>
      <c r="G61" s="16">
        <v>0</v>
      </c>
      <c r="H61" s="16">
        <f t="shared" si="3"/>
        <v>0</v>
      </c>
      <c r="I61" s="16">
        <v>0</v>
      </c>
      <c r="J61" s="16">
        <v>0</v>
      </c>
      <c r="K61" s="16">
        <f t="shared" si="4"/>
        <v>100</v>
      </c>
      <c r="L61" s="16">
        <f t="shared" si="5"/>
        <v>100</v>
      </c>
      <c r="M61" s="16">
        <v>0</v>
      </c>
      <c r="N61" s="22">
        <f t="shared" si="2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 t="s">
        <v>156</v>
      </c>
      <c r="B62" s="18" t="s">
        <v>169</v>
      </c>
      <c r="C62" s="23" t="s">
        <v>131</v>
      </c>
      <c r="D62" s="28">
        <v>200</v>
      </c>
      <c r="E62" s="25" t="s">
        <v>79</v>
      </c>
      <c r="F62" s="16">
        <f t="shared" si="0"/>
        <v>200</v>
      </c>
      <c r="G62" s="16">
        <v>0</v>
      </c>
      <c r="H62" s="16">
        <f t="shared" si="3"/>
        <v>0</v>
      </c>
      <c r="I62" s="16">
        <v>0</v>
      </c>
      <c r="J62" s="16">
        <v>0</v>
      </c>
      <c r="K62" s="16">
        <f t="shared" si="4"/>
        <v>200</v>
      </c>
      <c r="L62" s="16">
        <f t="shared" si="5"/>
        <v>200</v>
      </c>
      <c r="M62" s="16">
        <v>0</v>
      </c>
      <c r="N62" s="22">
        <f t="shared" si="2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 t="s">
        <v>157</v>
      </c>
      <c r="B63" s="18" t="s">
        <v>169</v>
      </c>
      <c r="C63" s="23" t="s">
        <v>168</v>
      </c>
      <c r="D63" s="28">
        <v>500</v>
      </c>
      <c r="E63" s="25" t="s">
        <v>79</v>
      </c>
      <c r="F63" s="16">
        <f t="shared" ref="F63:F93" si="6">+D63+E63</f>
        <v>500</v>
      </c>
      <c r="G63" s="16">
        <v>0</v>
      </c>
      <c r="H63" s="16">
        <f t="shared" si="3"/>
        <v>0</v>
      </c>
      <c r="I63" s="16">
        <v>0</v>
      </c>
      <c r="J63" s="16">
        <v>0</v>
      </c>
      <c r="K63" s="16">
        <f t="shared" si="4"/>
        <v>500</v>
      </c>
      <c r="L63" s="16">
        <f t="shared" si="5"/>
        <v>500</v>
      </c>
      <c r="M63" s="16">
        <v>0</v>
      </c>
      <c r="N63" s="22">
        <f t="shared" si="2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 t="s">
        <v>171</v>
      </c>
      <c r="B64" s="18" t="s">
        <v>169</v>
      </c>
      <c r="C64" s="23" t="s">
        <v>175</v>
      </c>
      <c r="D64" s="28">
        <v>350</v>
      </c>
      <c r="E64" s="25" t="s">
        <v>79</v>
      </c>
      <c r="F64" s="16">
        <f t="shared" si="6"/>
        <v>350</v>
      </c>
      <c r="G64" s="16">
        <v>0</v>
      </c>
      <c r="H64" s="16">
        <f t="shared" si="3"/>
        <v>0</v>
      </c>
      <c r="I64" s="16">
        <v>0</v>
      </c>
      <c r="J64" s="16">
        <v>0</v>
      </c>
      <c r="K64" s="16">
        <f t="shared" si="4"/>
        <v>350</v>
      </c>
      <c r="L64" s="16">
        <f t="shared" si="5"/>
        <v>350</v>
      </c>
      <c r="M64" s="16">
        <v>0</v>
      </c>
      <c r="N64" s="22">
        <f t="shared" si="2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 t="s">
        <v>172</v>
      </c>
      <c r="B65" s="18" t="s">
        <v>169</v>
      </c>
      <c r="C65" s="23" t="s">
        <v>176</v>
      </c>
      <c r="D65" s="28">
        <v>10000</v>
      </c>
      <c r="E65" s="25" t="s">
        <v>79</v>
      </c>
      <c r="F65" s="16">
        <f t="shared" si="6"/>
        <v>10000</v>
      </c>
      <c r="G65" s="16">
        <v>0</v>
      </c>
      <c r="H65" s="16">
        <f t="shared" si="3"/>
        <v>0</v>
      </c>
      <c r="I65" s="16">
        <v>0</v>
      </c>
      <c r="J65" s="16">
        <v>0</v>
      </c>
      <c r="K65" s="16">
        <f t="shared" si="4"/>
        <v>10000</v>
      </c>
      <c r="L65" s="16">
        <f t="shared" si="5"/>
        <v>10000</v>
      </c>
      <c r="M65" s="16">
        <v>0</v>
      </c>
      <c r="N65" s="22">
        <f t="shared" si="2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 t="s">
        <v>173</v>
      </c>
      <c r="B66" s="18" t="s">
        <v>169</v>
      </c>
      <c r="C66" s="23" t="s">
        <v>165</v>
      </c>
      <c r="D66" s="28">
        <v>300</v>
      </c>
      <c r="E66" s="25" t="s">
        <v>79</v>
      </c>
      <c r="F66" s="16">
        <f t="shared" si="6"/>
        <v>300</v>
      </c>
      <c r="G66" s="16">
        <v>0</v>
      </c>
      <c r="H66" s="16">
        <f t="shared" si="3"/>
        <v>0</v>
      </c>
      <c r="I66" s="16">
        <v>0</v>
      </c>
      <c r="J66" s="16">
        <v>0</v>
      </c>
      <c r="K66" s="16">
        <f t="shared" si="4"/>
        <v>300</v>
      </c>
      <c r="L66" s="16">
        <f t="shared" si="5"/>
        <v>300</v>
      </c>
      <c r="M66" s="16">
        <v>0</v>
      </c>
      <c r="N66" s="22">
        <f t="shared" si="2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 t="s">
        <v>174</v>
      </c>
      <c r="B67" s="18" t="s">
        <v>169</v>
      </c>
      <c r="C67" s="23" t="s">
        <v>177</v>
      </c>
      <c r="D67" s="28">
        <v>500</v>
      </c>
      <c r="E67" s="25" t="s">
        <v>79</v>
      </c>
      <c r="F67" s="16">
        <f t="shared" si="6"/>
        <v>500</v>
      </c>
      <c r="G67" s="16">
        <v>0</v>
      </c>
      <c r="H67" s="16">
        <f t="shared" si="3"/>
        <v>0</v>
      </c>
      <c r="I67" s="16">
        <v>0</v>
      </c>
      <c r="J67" s="16">
        <v>0</v>
      </c>
      <c r="K67" s="16">
        <f t="shared" si="4"/>
        <v>500</v>
      </c>
      <c r="L67" s="16">
        <f t="shared" si="5"/>
        <v>500</v>
      </c>
      <c r="M67" s="16">
        <v>0</v>
      </c>
      <c r="N67" s="22">
        <f t="shared" ref="N67:N93" si="7">+I67/F67</f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 t="s">
        <v>178</v>
      </c>
      <c r="B68" s="18" t="s">
        <v>203</v>
      </c>
      <c r="C68" s="23" t="s">
        <v>14</v>
      </c>
      <c r="D68" s="28">
        <v>13032</v>
      </c>
      <c r="E68" s="25" t="s">
        <v>79</v>
      </c>
      <c r="F68" s="16">
        <f t="shared" si="6"/>
        <v>13032</v>
      </c>
      <c r="G68" s="16">
        <v>1086</v>
      </c>
      <c r="H68" s="16">
        <f t="shared" si="3"/>
        <v>1086</v>
      </c>
      <c r="I68" s="16">
        <v>1086</v>
      </c>
      <c r="J68" s="16">
        <v>1086</v>
      </c>
      <c r="K68" s="16">
        <f t="shared" si="4"/>
        <v>11946</v>
      </c>
      <c r="L68" s="16">
        <f t="shared" si="5"/>
        <v>11946</v>
      </c>
      <c r="M68" s="16">
        <v>0</v>
      </c>
      <c r="N68" s="22">
        <f t="shared" si="7"/>
        <v>8.3333333333333329E-2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 t="s">
        <v>179</v>
      </c>
      <c r="B69" s="18" t="s">
        <v>203</v>
      </c>
      <c r="C69" s="23" t="s">
        <v>158</v>
      </c>
      <c r="D69" s="28">
        <v>32100</v>
      </c>
      <c r="E69" s="25" t="s">
        <v>79</v>
      </c>
      <c r="F69" s="16">
        <f t="shared" si="6"/>
        <v>32100</v>
      </c>
      <c r="G69" s="16">
        <v>2140</v>
      </c>
      <c r="H69" s="16">
        <f t="shared" si="3"/>
        <v>2140</v>
      </c>
      <c r="I69" s="16">
        <v>2140</v>
      </c>
      <c r="J69" s="16">
        <v>2140</v>
      </c>
      <c r="K69" s="16">
        <f t="shared" si="4"/>
        <v>29960</v>
      </c>
      <c r="L69" s="16">
        <f t="shared" si="5"/>
        <v>29960</v>
      </c>
      <c r="M69" s="16">
        <v>0</v>
      </c>
      <c r="N69" s="22">
        <f t="shared" si="7"/>
        <v>6.6666666666666666E-2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 t="s">
        <v>180</v>
      </c>
      <c r="B70" s="18" t="s">
        <v>203</v>
      </c>
      <c r="C70" s="23" t="s">
        <v>102</v>
      </c>
      <c r="D70" s="28">
        <v>4261</v>
      </c>
      <c r="E70" s="25" t="s">
        <v>79</v>
      </c>
      <c r="F70" s="16">
        <f t="shared" si="6"/>
        <v>4261</v>
      </c>
      <c r="G70" s="16">
        <v>90.5</v>
      </c>
      <c r="H70" s="16">
        <f t="shared" si="3"/>
        <v>90.5</v>
      </c>
      <c r="I70" s="16">
        <v>90.5</v>
      </c>
      <c r="J70" s="16">
        <v>90.5</v>
      </c>
      <c r="K70" s="16">
        <f t="shared" si="4"/>
        <v>4170.5</v>
      </c>
      <c r="L70" s="16">
        <f t="shared" si="5"/>
        <v>4170.5</v>
      </c>
      <c r="M70" s="16">
        <v>0</v>
      </c>
      <c r="N70" s="22">
        <f t="shared" si="7"/>
        <v>2.1239145740436519E-2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 t="s">
        <v>181</v>
      </c>
      <c r="B71" s="18" t="s">
        <v>203</v>
      </c>
      <c r="C71" s="23" t="s">
        <v>103</v>
      </c>
      <c r="D71" s="28">
        <v>2850</v>
      </c>
      <c r="E71" s="25" t="s">
        <v>79</v>
      </c>
      <c r="F71" s="16">
        <f t="shared" si="6"/>
        <v>2850</v>
      </c>
      <c r="G71" s="16">
        <v>38.33</v>
      </c>
      <c r="H71" s="16">
        <f t="shared" si="3"/>
        <v>38.33</v>
      </c>
      <c r="I71" s="16">
        <v>38.33</v>
      </c>
      <c r="J71" s="16">
        <v>38.33</v>
      </c>
      <c r="K71" s="16">
        <f t="shared" si="4"/>
        <v>2811.67</v>
      </c>
      <c r="L71" s="16">
        <f t="shared" si="5"/>
        <v>2811.67</v>
      </c>
      <c r="M71" s="16">
        <v>0</v>
      </c>
      <c r="N71" s="22">
        <f t="shared" si="7"/>
        <v>1.3449122807017544E-2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 t="s">
        <v>182</v>
      </c>
      <c r="B72" s="18" t="s">
        <v>203</v>
      </c>
      <c r="C72" s="23" t="s">
        <v>201</v>
      </c>
      <c r="D72" s="28">
        <v>500</v>
      </c>
      <c r="E72" s="25" t="s">
        <v>79</v>
      </c>
      <c r="F72" s="16">
        <f t="shared" si="6"/>
        <v>500</v>
      </c>
      <c r="G72" s="16">
        <v>71.34</v>
      </c>
      <c r="H72" s="16">
        <f t="shared" si="3"/>
        <v>71.34</v>
      </c>
      <c r="I72" s="16">
        <v>71.34</v>
      </c>
      <c r="J72" s="16">
        <v>71.34</v>
      </c>
      <c r="K72" s="16">
        <f t="shared" si="4"/>
        <v>428.65999999999997</v>
      </c>
      <c r="L72" s="16">
        <f t="shared" si="5"/>
        <v>428.65999999999997</v>
      </c>
      <c r="M72" s="16">
        <v>0</v>
      </c>
      <c r="N72" s="22">
        <f t="shared" si="7"/>
        <v>0.14268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 t="s">
        <v>183</v>
      </c>
      <c r="B73" s="18" t="s">
        <v>203</v>
      </c>
      <c r="C73" s="23" t="s">
        <v>104</v>
      </c>
      <c r="D73" s="28">
        <v>5261</v>
      </c>
      <c r="E73" s="25" t="s">
        <v>79</v>
      </c>
      <c r="F73" s="16">
        <f t="shared" si="6"/>
        <v>5261</v>
      </c>
      <c r="G73" s="16">
        <v>395.2</v>
      </c>
      <c r="H73" s="16">
        <f t="shared" si="3"/>
        <v>395.2</v>
      </c>
      <c r="I73" s="16">
        <v>395.2</v>
      </c>
      <c r="J73" s="16">
        <v>395.2</v>
      </c>
      <c r="K73" s="16">
        <f t="shared" si="4"/>
        <v>4865.8</v>
      </c>
      <c r="L73" s="16">
        <f t="shared" si="5"/>
        <v>4865.8</v>
      </c>
      <c r="M73" s="16">
        <v>0</v>
      </c>
      <c r="N73" s="22">
        <f t="shared" si="7"/>
        <v>7.5118798707470055E-2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 t="s">
        <v>184</v>
      </c>
      <c r="B74" s="18" t="s">
        <v>203</v>
      </c>
      <c r="C74" s="23" t="s">
        <v>105</v>
      </c>
      <c r="D74" s="28">
        <v>3652</v>
      </c>
      <c r="E74" s="25" t="s">
        <v>79</v>
      </c>
      <c r="F74" s="16">
        <f t="shared" si="6"/>
        <v>3652</v>
      </c>
      <c r="G74" s="16">
        <v>274.68</v>
      </c>
      <c r="H74" s="16">
        <f t="shared" si="3"/>
        <v>274.68</v>
      </c>
      <c r="I74" s="16">
        <v>274.68</v>
      </c>
      <c r="J74" s="16">
        <v>274.68</v>
      </c>
      <c r="K74" s="16">
        <f t="shared" si="4"/>
        <v>3377.32</v>
      </c>
      <c r="L74" s="16">
        <f t="shared" si="5"/>
        <v>3377.32</v>
      </c>
      <c r="M74" s="16">
        <v>0</v>
      </c>
      <c r="N74" s="22">
        <f t="shared" si="7"/>
        <v>7.5213581599123766E-2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 t="s">
        <v>185</v>
      </c>
      <c r="B75" s="18" t="s">
        <v>203</v>
      </c>
      <c r="C75" s="23" t="s">
        <v>161</v>
      </c>
      <c r="D75" s="28">
        <v>1500</v>
      </c>
      <c r="E75" s="25" t="s">
        <v>79</v>
      </c>
      <c r="F75" s="16">
        <f t="shared" si="6"/>
        <v>1500</v>
      </c>
      <c r="G75" s="16">
        <v>213.21</v>
      </c>
      <c r="H75" s="16">
        <f t="shared" si="3"/>
        <v>213.21</v>
      </c>
      <c r="I75" s="16">
        <v>213.21</v>
      </c>
      <c r="J75" s="16">
        <v>213.21</v>
      </c>
      <c r="K75" s="16">
        <f t="shared" si="4"/>
        <v>1286.79</v>
      </c>
      <c r="L75" s="16">
        <f t="shared" si="5"/>
        <v>1286.79</v>
      </c>
      <c r="M75" s="16">
        <v>0</v>
      </c>
      <c r="N75" s="22">
        <f t="shared" si="7"/>
        <v>0.14214000000000002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 t="s">
        <v>186</v>
      </c>
      <c r="B76" s="18" t="s">
        <v>203</v>
      </c>
      <c r="C76" s="23" t="s">
        <v>113</v>
      </c>
      <c r="D76" s="28">
        <v>300</v>
      </c>
      <c r="E76" s="25" t="s">
        <v>79</v>
      </c>
      <c r="F76" s="16">
        <f t="shared" si="6"/>
        <v>300</v>
      </c>
      <c r="G76" s="16">
        <v>0</v>
      </c>
      <c r="H76" s="16">
        <f t="shared" si="3"/>
        <v>0</v>
      </c>
      <c r="I76" s="16">
        <v>0</v>
      </c>
      <c r="J76" s="16">
        <v>0</v>
      </c>
      <c r="K76" s="16">
        <f t="shared" si="4"/>
        <v>300</v>
      </c>
      <c r="L76" s="16">
        <f t="shared" si="5"/>
        <v>300</v>
      </c>
      <c r="M76" s="16">
        <v>0</v>
      </c>
      <c r="N76" s="22">
        <f t="shared" si="7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 t="s">
        <v>187</v>
      </c>
      <c r="B77" s="18" t="s">
        <v>203</v>
      </c>
      <c r="C77" s="23" t="s">
        <v>162</v>
      </c>
      <c r="D77" s="28">
        <v>500</v>
      </c>
      <c r="E77" s="25" t="s">
        <v>79</v>
      </c>
      <c r="F77" s="16">
        <f t="shared" si="6"/>
        <v>500</v>
      </c>
      <c r="G77" s="16">
        <v>0</v>
      </c>
      <c r="H77" s="16">
        <f t="shared" ref="H77:H93" si="8">+G77</f>
        <v>0</v>
      </c>
      <c r="I77" s="16">
        <v>0</v>
      </c>
      <c r="J77" s="16">
        <v>0</v>
      </c>
      <c r="K77" s="16">
        <f t="shared" si="4"/>
        <v>500</v>
      </c>
      <c r="L77" s="16">
        <f t="shared" si="5"/>
        <v>500</v>
      </c>
      <c r="M77" s="16">
        <v>0</v>
      </c>
      <c r="N77" s="22">
        <f t="shared" si="7"/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 t="s">
        <v>188</v>
      </c>
      <c r="B78" s="18" t="s">
        <v>203</v>
      </c>
      <c r="C78" s="23" t="s">
        <v>164</v>
      </c>
      <c r="D78" s="28">
        <v>600</v>
      </c>
      <c r="E78" s="25" t="s">
        <v>79</v>
      </c>
      <c r="F78" s="16">
        <f t="shared" si="6"/>
        <v>600</v>
      </c>
      <c r="G78" s="16">
        <v>0</v>
      </c>
      <c r="H78" s="16">
        <f t="shared" si="8"/>
        <v>0</v>
      </c>
      <c r="I78" s="16">
        <v>0</v>
      </c>
      <c r="J78" s="16">
        <v>0</v>
      </c>
      <c r="K78" s="16">
        <f t="shared" si="4"/>
        <v>600</v>
      </c>
      <c r="L78" s="16">
        <f t="shared" si="5"/>
        <v>600</v>
      </c>
      <c r="M78" s="16">
        <v>0</v>
      </c>
      <c r="N78" s="22">
        <f t="shared" si="7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 t="s">
        <v>189</v>
      </c>
      <c r="B79" s="18" t="s">
        <v>203</v>
      </c>
      <c r="C79" s="23" t="s">
        <v>165</v>
      </c>
      <c r="D79" s="28">
        <v>600</v>
      </c>
      <c r="E79" s="25" t="s">
        <v>79</v>
      </c>
      <c r="F79" s="16">
        <f t="shared" si="6"/>
        <v>600</v>
      </c>
      <c r="G79" s="16">
        <v>0</v>
      </c>
      <c r="H79" s="16">
        <f t="shared" si="8"/>
        <v>0</v>
      </c>
      <c r="I79" s="16">
        <v>0</v>
      </c>
      <c r="J79" s="16">
        <v>0</v>
      </c>
      <c r="K79" s="16">
        <f t="shared" si="4"/>
        <v>600</v>
      </c>
      <c r="L79" s="16">
        <f t="shared" si="5"/>
        <v>600</v>
      </c>
      <c r="M79" s="16">
        <v>0</v>
      </c>
      <c r="N79" s="22">
        <f t="shared" si="7"/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 t="s">
        <v>190</v>
      </c>
      <c r="B80" s="18" t="s">
        <v>203</v>
      </c>
      <c r="C80" s="23" t="s">
        <v>163</v>
      </c>
      <c r="D80" s="28">
        <v>25000</v>
      </c>
      <c r="E80" s="25" t="s">
        <v>79</v>
      </c>
      <c r="F80" s="16">
        <f t="shared" si="6"/>
        <v>25000</v>
      </c>
      <c r="G80" s="16">
        <v>0</v>
      </c>
      <c r="H80" s="16">
        <f t="shared" si="8"/>
        <v>0</v>
      </c>
      <c r="I80" s="16">
        <v>0</v>
      </c>
      <c r="J80" s="16">
        <v>0</v>
      </c>
      <c r="K80" s="16">
        <f t="shared" ref="K80:K93" si="9">+F80-H80</f>
        <v>25000</v>
      </c>
      <c r="L80" s="16">
        <f t="shared" ref="L80:L93" si="10">+F80-I80</f>
        <v>25000</v>
      </c>
      <c r="M80" s="16">
        <v>0</v>
      </c>
      <c r="N80" s="22">
        <f t="shared" si="7"/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 t="s">
        <v>191</v>
      </c>
      <c r="B81" s="18" t="s">
        <v>203</v>
      </c>
      <c r="C81" s="23" t="s">
        <v>118</v>
      </c>
      <c r="D81" s="28">
        <v>700</v>
      </c>
      <c r="E81" s="25" t="s">
        <v>79</v>
      </c>
      <c r="F81" s="16">
        <f t="shared" si="6"/>
        <v>700</v>
      </c>
      <c r="G81" s="16">
        <v>0</v>
      </c>
      <c r="H81" s="16">
        <f t="shared" si="8"/>
        <v>0</v>
      </c>
      <c r="I81" s="16">
        <v>0</v>
      </c>
      <c r="J81" s="16">
        <v>0</v>
      </c>
      <c r="K81" s="16">
        <f t="shared" si="9"/>
        <v>700</v>
      </c>
      <c r="L81" s="16">
        <f t="shared" si="10"/>
        <v>700</v>
      </c>
      <c r="M81" s="16">
        <v>0</v>
      </c>
      <c r="N81" s="22">
        <f t="shared" si="7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 t="s">
        <v>192</v>
      </c>
      <c r="B82" s="18" t="s">
        <v>203</v>
      </c>
      <c r="C82" s="23" t="s">
        <v>202</v>
      </c>
      <c r="D82" s="28">
        <v>100</v>
      </c>
      <c r="E82" s="25" t="s">
        <v>79</v>
      </c>
      <c r="F82" s="16">
        <f t="shared" si="6"/>
        <v>100</v>
      </c>
      <c r="G82" s="16">
        <v>0</v>
      </c>
      <c r="H82" s="16">
        <f t="shared" si="8"/>
        <v>0</v>
      </c>
      <c r="I82" s="16">
        <v>0</v>
      </c>
      <c r="J82" s="16">
        <v>0</v>
      </c>
      <c r="K82" s="16">
        <f t="shared" si="9"/>
        <v>100</v>
      </c>
      <c r="L82" s="16">
        <f t="shared" si="10"/>
        <v>100</v>
      </c>
      <c r="M82" s="16">
        <v>0</v>
      </c>
      <c r="N82" s="22">
        <f t="shared" si="7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 t="s">
        <v>193</v>
      </c>
      <c r="B83" s="18" t="s">
        <v>203</v>
      </c>
      <c r="C83" s="23" t="s">
        <v>119</v>
      </c>
      <c r="D83" s="28">
        <v>1500</v>
      </c>
      <c r="E83" s="25" t="s">
        <v>79</v>
      </c>
      <c r="F83" s="16">
        <f t="shared" si="6"/>
        <v>1500</v>
      </c>
      <c r="G83" s="16">
        <v>0</v>
      </c>
      <c r="H83" s="16">
        <f t="shared" si="8"/>
        <v>0</v>
      </c>
      <c r="I83" s="16">
        <v>0</v>
      </c>
      <c r="J83" s="16">
        <v>0</v>
      </c>
      <c r="K83" s="16">
        <f t="shared" si="9"/>
        <v>1500</v>
      </c>
      <c r="L83" s="16">
        <f t="shared" si="10"/>
        <v>1500</v>
      </c>
      <c r="M83" s="16">
        <v>0</v>
      </c>
      <c r="N83" s="22">
        <f t="shared" si="7"/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 t="s">
        <v>194</v>
      </c>
      <c r="B84" s="18" t="s">
        <v>203</v>
      </c>
      <c r="C84" s="23" t="s">
        <v>167</v>
      </c>
      <c r="D84" s="28">
        <v>1600</v>
      </c>
      <c r="E84" s="25" t="s">
        <v>79</v>
      </c>
      <c r="F84" s="16">
        <f t="shared" si="6"/>
        <v>1600</v>
      </c>
      <c r="G84" s="16">
        <v>0</v>
      </c>
      <c r="H84" s="16">
        <f t="shared" si="8"/>
        <v>0</v>
      </c>
      <c r="I84" s="16">
        <v>0</v>
      </c>
      <c r="J84" s="16">
        <v>0</v>
      </c>
      <c r="K84" s="16">
        <f t="shared" si="9"/>
        <v>1600</v>
      </c>
      <c r="L84" s="16">
        <f t="shared" si="10"/>
        <v>1600</v>
      </c>
      <c r="M84" s="16">
        <v>0</v>
      </c>
      <c r="N84" s="22">
        <f t="shared" si="7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 t="s">
        <v>195</v>
      </c>
      <c r="B85" s="18" t="s">
        <v>203</v>
      </c>
      <c r="C85" s="23" t="s">
        <v>170</v>
      </c>
      <c r="D85" s="28">
        <v>150</v>
      </c>
      <c r="E85" s="25" t="s">
        <v>79</v>
      </c>
      <c r="F85" s="16">
        <f t="shared" si="6"/>
        <v>150</v>
      </c>
      <c r="G85" s="16">
        <v>0</v>
      </c>
      <c r="H85" s="16">
        <f t="shared" si="8"/>
        <v>0</v>
      </c>
      <c r="I85" s="16">
        <v>0</v>
      </c>
      <c r="J85" s="16">
        <v>0</v>
      </c>
      <c r="K85" s="16">
        <f t="shared" si="9"/>
        <v>150</v>
      </c>
      <c r="L85" s="16">
        <f t="shared" si="10"/>
        <v>150</v>
      </c>
      <c r="M85" s="16">
        <v>0</v>
      </c>
      <c r="N85" s="22">
        <f t="shared" si="7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 t="s">
        <v>196</v>
      </c>
      <c r="B86" s="18" t="s">
        <v>203</v>
      </c>
      <c r="C86" s="23" t="s">
        <v>168</v>
      </c>
      <c r="D86" s="28">
        <v>44000</v>
      </c>
      <c r="E86" s="25" t="s">
        <v>79</v>
      </c>
      <c r="F86" s="16">
        <f t="shared" si="6"/>
        <v>44000</v>
      </c>
      <c r="G86" s="16">
        <v>0</v>
      </c>
      <c r="H86" s="16">
        <f t="shared" si="8"/>
        <v>0</v>
      </c>
      <c r="I86" s="16">
        <v>0</v>
      </c>
      <c r="J86" s="16">
        <v>0</v>
      </c>
      <c r="K86" s="16">
        <f t="shared" si="9"/>
        <v>44000</v>
      </c>
      <c r="L86" s="16">
        <f t="shared" si="10"/>
        <v>44000</v>
      </c>
      <c r="M86" s="16">
        <v>0</v>
      </c>
      <c r="N86" s="22">
        <f t="shared" si="7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 t="s">
        <v>197</v>
      </c>
      <c r="B87" s="18" t="s">
        <v>203</v>
      </c>
      <c r="C87" s="23" t="s">
        <v>175</v>
      </c>
      <c r="D87" s="28">
        <v>400</v>
      </c>
      <c r="E87" s="25" t="s">
        <v>79</v>
      </c>
      <c r="F87" s="16">
        <f t="shared" si="6"/>
        <v>400</v>
      </c>
      <c r="G87" s="16">
        <v>0</v>
      </c>
      <c r="H87" s="16">
        <f t="shared" si="8"/>
        <v>0</v>
      </c>
      <c r="I87" s="16">
        <v>0</v>
      </c>
      <c r="J87" s="16">
        <v>0</v>
      </c>
      <c r="K87" s="16">
        <f t="shared" si="9"/>
        <v>400</v>
      </c>
      <c r="L87" s="16">
        <f t="shared" si="10"/>
        <v>400</v>
      </c>
      <c r="M87" s="16">
        <v>0</v>
      </c>
      <c r="N87" s="22">
        <f t="shared" si="7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 t="s">
        <v>198</v>
      </c>
      <c r="B88" s="18" t="s">
        <v>203</v>
      </c>
      <c r="C88" s="23" t="s">
        <v>165</v>
      </c>
      <c r="D88" s="28">
        <v>1000</v>
      </c>
      <c r="E88" s="25" t="s">
        <v>79</v>
      </c>
      <c r="F88" s="16">
        <f t="shared" si="6"/>
        <v>1000</v>
      </c>
      <c r="G88" s="16">
        <v>0</v>
      </c>
      <c r="H88" s="16">
        <f t="shared" si="8"/>
        <v>0</v>
      </c>
      <c r="I88" s="16">
        <v>0</v>
      </c>
      <c r="J88" s="16">
        <v>0</v>
      </c>
      <c r="K88" s="16">
        <f t="shared" si="9"/>
        <v>1000</v>
      </c>
      <c r="L88" s="16">
        <f t="shared" si="10"/>
        <v>1000</v>
      </c>
      <c r="M88" s="16">
        <v>0</v>
      </c>
      <c r="N88" s="22">
        <f t="shared" si="7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 t="s">
        <v>199</v>
      </c>
      <c r="B89" s="18" t="s">
        <v>203</v>
      </c>
      <c r="C89" s="23" t="s">
        <v>133</v>
      </c>
      <c r="D89" s="28">
        <v>400</v>
      </c>
      <c r="E89" s="25" t="s">
        <v>79</v>
      </c>
      <c r="F89" s="16">
        <f t="shared" si="6"/>
        <v>400</v>
      </c>
      <c r="G89" s="16">
        <v>0</v>
      </c>
      <c r="H89" s="16">
        <f t="shared" si="8"/>
        <v>0</v>
      </c>
      <c r="I89" s="16">
        <v>0</v>
      </c>
      <c r="J89" s="16">
        <v>0</v>
      </c>
      <c r="K89" s="16">
        <f t="shared" si="9"/>
        <v>400</v>
      </c>
      <c r="L89" s="16">
        <f t="shared" si="10"/>
        <v>400</v>
      </c>
      <c r="M89" s="16">
        <v>0</v>
      </c>
      <c r="N89" s="22">
        <f t="shared" si="7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 t="s">
        <v>200</v>
      </c>
      <c r="B90" s="18" t="s">
        <v>204</v>
      </c>
      <c r="C90" s="23" t="s">
        <v>163</v>
      </c>
      <c r="D90" s="28">
        <v>3441</v>
      </c>
      <c r="E90" s="25" t="s">
        <v>79</v>
      </c>
      <c r="F90" s="16">
        <f t="shared" si="6"/>
        <v>3441</v>
      </c>
      <c r="G90" s="16">
        <v>0</v>
      </c>
      <c r="H90" s="16">
        <f t="shared" si="8"/>
        <v>0</v>
      </c>
      <c r="I90" s="16">
        <v>0</v>
      </c>
      <c r="J90" s="16">
        <v>0</v>
      </c>
      <c r="K90" s="16">
        <f t="shared" si="9"/>
        <v>3441</v>
      </c>
      <c r="L90" s="16">
        <f t="shared" si="10"/>
        <v>3441</v>
      </c>
      <c r="M90" s="16">
        <v>0</v>
      </c>
      <c r="N90" s="22">
        <f t="shared" si="7"/>
        <v>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 t="s">
        <v>205</v>
      </c>
      <c r="B91" s="18" t="s">
        <v>204</v>
      </c>
      <c r="C91" s="23" t="s">
        <v>164</v>
      </c>
      <c r="D91" s="28">
        <v>35000</v>
      </c>
      <c r="E91" s="25" t="s">
        <v>79</v>
      </c>
      <c r="F91" s="16">
        <f t="shared" si="6"/>
        <v>35000</v>
      </c>
      <c r="G91" s="16">
        <v>0</v>
      </c>
      <c r="H91" s="16">
        <f t="shared" si="8"/>
        <v>0</v>
      </c>
      <c r="I91" s="16">
        <v>0</v>
      </c>
      <c r="J91" s="16">
        <v>0</v>
      </c>
      <c r="K91" s="16">
        <f t="shared" si="9"/>
        <v>35000</v>
      </c>
      <c r="L91" s="16">
        <f t="shared" si="10"/>
        <v>35000</v>
      </c>
      <c r="M91" s="16">
        <v>0</v>
      </c>
      <c r="N91" s="22">
        <f t="shared" si="7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 t="s">
        <v>206</v>
      </c>
      <c r="B92" s="18" t="s">
        <v>204</v>
      </c>
      <c r="C92" s="23" t="s">
        <v>208</v>
      </c>
      <c r="D92" s="28">
        <v>6000</v>
      </c>
      <c r="E92" s="25" t="s">
        <v>79</v>
      </c>
      <c r="F92" s="16">
        <f t="shared" si="6"/>
        <v>6000</v>
      </c>
      <c r="G92" s="16">
        <v>0</v>
      </c>
      <c r="H92" s="16">
        <f t="shared" si="8"/>
        <v>0</v>
      </c>
      <c r="I92" s="16">
        <v>0</v>
      </c>
      <c r="J92" s="16">
        <v>0</v>
      </c>
      <c r="K92" s="16">
        <f t="shared" si="9"/>
        <v>6000</v>
      </c>
      <c r="L92" s="16">
        <f t="shared" si="10"/>
        <v>6000</v>
      </c>
      <c r="M92" s="16">
        <v>0</v>
      </c>
      <c r="N92" s="22">
        <f t="shared" si="7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 t="s">
        <v>207</v>
      </c>
      <c r="B93" s="18" t="s">
        <v>204</v>
      </c>
      <c r="C93" s="23" t="s">
        <v>209</v>
      </c>
      <c r="D93" s="28">
        <v>500</v>
      </c>
      <c r="E93" s="25" t="s">
        <v>79</v>
      </c>
      <c r="F93" s="16">
        <f t="shared" si="6"/>
        <v>500</v>
      </c>
      <c r="G93" s="16">
        <v>0</v>
      </c>
      <c r="H93" s="16">
        <f t="shared" si="8"/>
        <v>0</v>
      </c>
      <c r="I93" s="16">
        <v>0</v>
      </c>
      <c r="J93" s="16">
        <v>0</v>
      </c>
      <c r="K93" s="16">
        <f t="shared" si="9"/>
        <v>500</v>
      </c>
      <c r="L93" s="16">
        <f t="shared" si="10"/>
        <v>500</v>
      </c>
      <c r="M93" s="16">
        <v>0</v>
      </c>
      <c r="N93" s="22">
        <f t="shared" si="7"/>
        <v>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16</v>
      </c>
      <c r="B1" s="14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5" t="s">
        <v>17</v>
      </c>
      <c r="B2" s="6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5" t="s">
        <v>19</v>
      </c>
      <c r="B3" s="4" t="s">
        <v>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5" t="s">
        <v>20</v>
      </c>
      <c r="B4" s="4" t="s">
        <v>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5" t="s">
        <v>21</v>
      </c>
      <c r="B5" s="15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5" t="s">
        <v>22</v>
      </c>
      <c r="B6" s="4" t="s">
        <v>47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7" t="s">
        <v>23</v>
      </c>
      <c r="B7" s="8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/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9" t="s">
        <v>25</v>
      </c>
      <c r="B1" s="8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9" t="s">
        <v>2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0" t="s">
        <v>28</v>
      </c>
      <c r="B3" s="10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1" t="s">
        <v>0</v>
      </c>
      <c r="B4" s="12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1" t="s">
        <v>1</v>
      </c>
      <c r="B5" s="12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1" t="s">
        <v>2</v>
      </c>
      <c r="B6" s="12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1" t="s">
        <v>3</v>
      </c>
      <c r="B7" s="12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1" t="s">
        <v>4</v>
      </c>
      <c r="B8" s="12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1" t="s">
        <v>5</v>
      </c>
      <c r="B9" s="12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1" t="s">
        <v>6</v>
      </c>
      <c r="B10" s="12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1" t="s">
        <v>7</v>
      </c>
      <c r="B11" s="12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1" t="s">
        <v>8</v>
      </c>
      <c r="B12" s="12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1" t="s">
        <v>9</v>
      </c>
      <c r="B13" s="12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1" t="s">
        <v>10</v>
      </c>
      <c r="B14" s="12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1" t="s">
        <v>11</v>
      </c>
      <c r="B15" s="12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1" t="s">
        <v>12</v>
      </c>
      <c r="B16" s="12" t="s">
        <v>42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1" t="s">
        <v>13</v>
      </c>
      <c r="B17" s="12" t="s">
        <v>43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dcterms:created xsi:type="dcterms:W3CDTF">2011-04-20T17:22:00Z</dcterms:created>
  <dcterms:modified xsi:type="dcterms:W3CDTF">2024-03-14T17:22:22Z</dcterms:modified>
</cp:coreProperties>
</file>